
<file path=[Content_Types].xml><?xml version="1.0" encoding="utf-8"?>
<Types xmlns="http://schemas.openxmlformats.org/package/2006/content-types">
  <Override PartName="/xl/theme/themeOverride4.xml" ContentType="application/vnd.openxmlformats-officedocument.themeOverrid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style6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worksheets/sheet7.xml" ContentType="application/vnd.openxmlformats-officedocument.spreadsheetml.worksheet+xml"/>
  <Override PartName="/xl/charts/colors24.xml" ContentType="application/vnd.ms-office.chartcolorstyle+xml"/>
  <Override PartName="/xl/charts/style25.xml" ContentType="application/vnd.ms-office.chartstyle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style2.xml" ContentType="application/vnd.ms-office.chartstyle+xml"/>
  <Override PartName="/xl/charts/style14.xml" ContentType="application/vnd.ms-office.chartstyle+xml"/>
  <Override PartName="/xl/charts/colors13.xml" ContentType="application/vnd.ms-office.chartcolorstyle+xml"/>
  <Override PartName="/xl/charts/colors22.xml" ContentType="application/vnd.ms-office.chartcolorstyle+xml"/>
  <Override PartName="/xl/charts/style23.xml" ContentType="application/vnd.ms-office.chartstyle+xml"/>
  <Override PartName="/xl/charts/colors9.xml" ContentType="application/vnd.ms-office.chartcolorstyle+xml"/>
  <Override PartName="/xl/worksheets/sheet3.xml" ContentType="application/vnd.openxmlformats-officedocument.spreadsheetml.worksheet+xml"/>
  <Override PartName="/xl/theme/themeOverride13.xml" ContentType="application/vnd.openxmlformats-officedocument.themeOverride+xml"/>
  <Override PartName="/xl/charts/chart18.xml" ContentType="application/vnd.openxmlformats-officedocument.drawingml.chart+xml"/>
  <Override PartName="/xl/charts/style12.xml" ContentType="application/vnd.ms-office.chartstyle+xml"/>
  <Override PartName="/xl/charts/colors11.xml" ContentType="application/vnd.ms-office.chartcolorstyle+xml"/>
  <Override PartName="/xl/charts/colors20.xml" ContentType="application/vnd.ms-office.chartcolorstyle+xml"/>
  <Override PartName="/xl/charts/style21.xml" ContentType="application/vnd.ms-office.chartstyle+xml"/>
  <Override PartName="/xl/charts/colors7.xml" ContentType="application/vnd.ms-office.chartcolorstyle+xml"/>
  <Override PartName="/xl/worksheets/sheet1.xml" ContentType="application/vnd.openxmlformats-officedocument.spreadsheetml.worksheet+xml"/>
  <Override PartName="/xl/theme/themeOverride11.xml" ContentType="application/vnd.openxmlformats-officedocument.themeOverride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olors5.xml" ContentType="application/vnd.ms-office.chartcolorstyle+xml"/>
  <Override PartName="/xl/charts/style10.xml" ContentType="application/vnd.ms-office.chartstyle+xml"/>
  <Override PartName="/xl/sharedStrings.xml" ContentType="application/vnd.openxmlformats-officedocument.spreadsheetml.sharedStrings+xml"/>
  <Override PartName="/xl/theme/themeOverride9.xml" ContentType="application/vnd.openxmlformats-officedocument.themeOverride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olors3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olors1.xml" ContentType="application/vnd.ms-office.chartcolorstyle+xml"/>
  <Default Extension="bin" ContentType="application/vnd.openxmlformats-officedocument.spreadsheetml.printerSettings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style9.xml" ContentType="application/vnd.ms-office.chart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19.xml" ContentType="application/vnd.ms-office.chartstyle+xml"/>
  <Override PartName="/xl/charts/colors18.xml" ContentType="application/vnd.ms-office.chartcolorstyle+xml"/>
  <Override PartName="/xl/charts/style7.xml" ContentType="application/vnd.ms-office.chartsty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style5.xml" ContentType="application/vnd.ms-office.chartstyle+xml"/>
  <Override PartName="/xl/charts/style17.xml" ContentType="application/vnd.ms-office.chartstyle+xml"/>
  <Override PartName="/xl/charts/colors16.xml" ContentType="application/vnd.ms-office.chartcolorstyle+xml"/>
  <Override PartName="/xl/charts/colors25.xml" ContentType="application/vnd.ms-office.chartcolorsty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olors8.xml" ContentType="application/vnd.ms-office.chartcolorstyle+xml"/>
  <Override PartName="/xl/charts/style3.xml" ContentType="application/vnd.ms-office.chartstyle+xml"/>
  <Override PartName="/xl/charts/style1.xml" ContentType="application/vnd.ms-office.chartstyle+xml"/>
  <Override PartName="/xl/charts/colors14.xml" ContentType="application/vnd.ms-office.chartcolorstyle+xml"/>
  <Override PartName="/xl/charts/style15.xml" ContentType="application/vnd.ms-office.chartstyle+xml"/>
  <Override PartName="/xl/charts/style24.xml" ContentType="application/vnd.ms-office.chartstyle+xml"/>
  <Override PartName="/xl/charts/colors23.xml" ContentType="application/vnd.ms-office.chartcolor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heme/themeOverride14.xml" ContentType="application/vnd.openxmlformats-officedocument.themeOverride+xml"/>
  <Override PartName="/xl/charts/chart19.xml" ContentType="application/vnd.openxmlformats-officedocument.drawingml.chart+xml"/>
  <Override PartName="/xl/charts/colors6.xml" ContentType="application/vnd.ms-office.chartcolorstyle+xml"/>
  <Override PartName="/xl/charts/colors12.xml" ContentType="application/vnd.ms-office.chartcolorstyle+xml"/>
  <Override PartName="/xl/charts/style13.xml" ContentType="application/vnd.ms-office.chartstyle+xml"/>
  <Override PartName="/xl/charts/style22.xml" ContentType="application/vnd.ms-office.chartstyle+xml"/>
  <Override PartName="/xl/charts/colors21.xml" ContentType="application/vnd.ms-office.chartcolorstyle+xml"/>
  <Override PartName="/xl/theme/themeOverride12.xml" ContentType="application/vnd.openxmlformats-officedocument.themeOverride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10.xml" ContentType="application/vnd.ms-office.chartcolorstyle+xml"/>
  <Override PartName="/xl/charts/style11.xml" ContentType="application/vnd.ms-office.chartstyle+xml"/>
  <Override PartName="/xl/charts/style20.xml" ContentType="application/vnd.ms-office.chartstyle+xml"/>
  <Override PartName="/xl/theme/themeOverride8.xml" ContentType="application/vnd.openxmlformats-officedocument.themeOverride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olors2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/style8.xml" ContentType="application/vnd.ms-office.chartstyle+xml"/>
  <Override PartName="/xl/charts/colors19.xml" ContentType="application/vnd.ms-office.chartcolorstyle+xml"/>
  <Override PartName="/xl/theme/theme1.xml" ContentType="application/vnd.openxmlformats-officedocument.theme+xml"/>
  <Override PartName="/xl/theme/themeOverride2.xml" ContentType="application/vnd.openxmlformats-officedocument.themeOverrid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Override PartName="/xl/charts/colors15.xml" ContentType="application/vnd.ms-office.chartcolorstyle+xml"/>
  <Override PartName="/xl/charts/style16.xml" ContentType="application/vnd.ms-office.chartstyle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 tabRatio="570" firstSheet="1" activeTab="7"/>
  </bookViews>
  <sheets>
    <sheet name="prep_gini_1" sheetId="16" r:id="rId1"/>
    <sheet name="prep_gini_2" sheetId="15" r:id="rId2"/>
    <sheet name="1.Coef. Gini" sheetId="1" r:id="rId3"/>
    <sheet name="2.Renda Média" sheetId="2" r:id="rId4"/>
    <sheet name="3.Renda_por_estrato" sheetId="3" r:id="rId5"/>
    <sheet name="4.Renda_14_sm" sheetId="10" r:id="rId6"/>
    <sheet name="4.1.Crianças_14sm" sheetId="14" r:id="rId7"/>
    <sheet name="5.Anexos" sheetId="20" r:id="rId8"/>
  </sheets>
  <calcPr calcId="125725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20"/>
  <c r="M5"/>
  <c r="M6"/>
  <c r="M7"/>
  <c r="M8"/>
  <c r="M3"/>
  <c r="Z94" i="1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AX77" i="3"/>
  <c r="AX79"/>
  <c r="AX78"/>
  <c r="AQ77"/>
  <c r="AA45" i="1"/>
  <c r="AA46"/>
  <c r="AN41" i="14"/>
  <c r="AN63"/>
  <c r="AN62"/>
  <c r="AN61"/>
  <c r="AN60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63" i="10"/>
  <c r="AN62"/>
  <c r="AN61"/>
  <c r="AN60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O82" i="3"/>
  <c r="AO150"/>
  <c r="AO149"/>
  <c r="AO148"/>
  <c r="AO147"/>
  <c r="AO146"/>
  <c r="AO145"/>
  <c r="AO144"/>
  <c r="AO143"/>
  <c r="AO142"/>
  <c r="AO141"/>
  <c r="AO140"/>
  <c r="AO139"/>
  <c r="AO138"/>
  <c r="AO137"/>
  <c r="AO136"/>
  <c r="AO135"/>
  <c r="AO134"/>
  <c r="AO133"/>
  <c r="AO132"/>
  <c r="AO131"/>
  <c r="AO130"/>
  <c r="AO129"/>
  <c r="AO128"/>
  <c r="AO127"/>
  <c r="AO126"/>
  <c r="AO125"/>
  <c r="AO124"/>
  <c r="AO123"/>
  <c r="AO122"/>
  <c r="AO121"/>
  <c r="AO120"/>
  <c r="AO119"/>
  <c r="AO118"/>
  <c r="AO117"/>
  <c r="AO116"/>
  <c r="AO115"/>
  <c r="AO114"/>
  <c r="AO113"/>
  <c r="AO112"/>
  <c r="AO111"/>
  <c r="AO110"/>
  <c r="AO109"/>
  <c r="AO108"/>
  <c r="AO107"/>
  <c r="AO106"/>
  <c r="AO105"/>
  <c r="AO104"/>
  <c r="AO103"/>
  <c r="AO102"/>
  <c r="AO101"/>
  <c r="AO100"/>
  <c r="AO99"/>
  <c r="AO98"/>
  <c r="AO97"/>
  <c r="AO96"/>
  <c r="AO95"/>
  <c r="AO94"/>
  <c r="AO93"/>
  <c r="AO92"/>
  <c r="AO91"/>
  <c r="AO90"/>
  <c r="AO89"/>
  <c r="AO88"/>
  <c r="AO87"/>
  <c r="AO86"/>
  <c r="AO85"/>
  <c r="AO84"/>
  <c r="AO83"/>
  <c r="AO180"/>
  <c r="AO179"/>
  <c r="AO178"/>
  <c r="AO177"/>
  <c r="AO176"/>
  <c r="AO175"/>
  <c r="AO174"/>
  <c r="AO173"/>
  <c r="AO172"/>
  <c r="AO171"/>
  <c r="AO170"/>
  <c r="AO169"/>
  <c r="AO168"/>
  <c r="AO167"/>
  <c r="AO166"/>
  <c r="AO165"/>
  <c r="AO164"/>
  <c r="AO163"/>
  <c r="AO162"/>
  <c r="AO161"/>
  <c r="AO160"/>
  <c r="AO159"/>
  <c r="AO158"/>
  <c r="AN35" i="2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E92" i="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U77" i="3"/>
  <c r="AW77"/>
  <c r="AQ78"/>
  <c r="K3" i="20"/>
  <c r="L3"/>
  <c r="K4"/>
  <c r="L4"/>
  <c r="K5"/>
  <c r="L5"/>
  <c r="K6"/>
  <c r="L6"/>
  <c r="K7"/>
  <c r="L7"/>
  <c r="K8"/>
  <c r="L8"/>
  <c r="AW79" i="3"/>
  <c r="AW78"/>
  <c r="AV79"/>
  <c r="AQ79"/>
  <c r="AV77"/>
  <c r="AU79"/>
  <c r="AT79"/>
  <c r="AS79"/>
  <c r="AR79"/>
  <c r="AV78"/>
  <c r="AU78"/>
  <c r="AT78"/>
  <c r="AS78"/>
  <c r="AR78"/>
  <c r="AT77"/>
  <c r="AS77"/>
  <c r="AR77"/>
  <c r="BA6"/>
  <c r="AZ6"/>
  <c r="AY6"/>
  <c r="BA8"/>
  <c r="AZ8"/>
  <c r="AY8"/>
  <c r="BA7"/>
  <c r="AZ7"/>
  <c r="AY7"/>
  <c r="AN150"/>
  <c r="AN148"/>
  <c r="AN180"/>
  <c r="AN149"/>
  <c r="AN147"/>
  <c r="AN145"/>
  <c r="AN179"/>
  <c r="AN146"/>
  <c r="AN144"/>
  <c r="AN142"/>
  <c r="AN178"/>
  <c r="AN143"/>
  <c r="AN141"/>
  <c r="AN139"/>
  <c r="AN177"/>
  <c r="AN140"/>
  <c r="AN138"/>
  <c r="AN136"/>
  <c r="AN176"/>
  <c r="AN137"/>
  <c r="AN135"/>
  <c r="AN133"/>
  <c r="AN175"/>
  <c r="AN134"/>
  <c r="AN132"/>
  <c r="AN130"/>
  <c r="AN174"/>
  <c r="AN131"/>
  <c r="AN129"/>
  <c r="AN127"/>
  <c r="AN173"/>
  <c r="AN128"/>
  <c r="AN126"/>
  <c r="AN124"/>
  <c r="AN172"/>
  <c r="AN125"/>
  <c r="AN123"/>
  <c r="AN121"/>
  <c r="AN171"/>
  <c r="AN122"/>
  <c r="AN120"/>
  <c r="AN118"/>
  <c r="AN170"/>
  <c r="AN119"/>
  <c r="AN117"/>
  <c r="AN115"/>
  <c r="AN169"/>
  <c r="AN116"/>
  <c r="AN114"/>
  <c r="AN112"/>
  <c r="AN168"/>
  <c r="AN113"/>
  <c r="AN111"/>
  <c r="AN109"/>
  <c r="AN167"/>
  <c r="AN110"/>
  <c r="AN108"/>
  <c r="AN106"/>
  <c r="AN166"/>
  <c r="AN107"/>
  <c r="AN105"/>
  <c r="AN103"/>
  <c r="AN165"/>
  <c r="AN104"/>
  <c r="AN102"/>
  <c r="AN100"/>
  <c r="AN164"/>
  <c r="AN101"/>
  <c r="AN99"/>
  <c r="AN97"/>
  <c r="AN163"/>
  <c r="AN98"/>
  <c r="AN96"/>
  <c r="AN94"/>
  <c r="AN162"/>
  <c r="AN95"/>
  <c r="AN93"/>
  <c r="AN91"/>
  <c r="AN161"/>
  <c r="AN92"/>
  <c r="AN90"/>
  <c r="AN88"/>
  <c r="AN160"/>
  <c r="AN89"/>
  <c r="AN87"/>
  <c r="AN85"/>
  <c r="AN159"/>
  <c r="AN86"/>
  <c r="AN84"/>
  <c r="AN82"/>
  <c r="AN158"/>
  <c r="AN83"/>
  <c r="AM63" i="14"/>
  <c r="AM62"/>
  <c r="AM61"/>
  <c r="AM60"/>
  <c r="AM59"/>
  <c r="AM58"/>
  <c r="AM57"/>
  <c r="AM56"/>
  <c r="AM55"/>
  <c r="AM54"/>
  <c r="AM53"/>
  <c r="AM52"/>
  <c r="AM51"/>
  <c r="AM50"/>
  <c r="AM49"/>
  <c r="AM48"/>
  <c r="AM47"/>
  <c r="AM46"/>
  <c r="AM45"/>
  <c r="AM44"/>
  <c r="AM43"/>
  <c r="AM42"/>
  <c r="AM41"/>
  <c r="AM41" i="10"/>
  <c r="AM63"/>
  <c r="AM62"/>
  <c r="AM61"/>
  <c r="AM60"/>
  <c r="AM59"/>
  <c r="AM58"/>
  <c r="AM57"/>
  <c r="AM56"/>
  <c r="AM55"/>
  <c r="AM54"/>
  <c r="AM53"/>
  <c r="AM52"/>
  <c r="AM51"/>
  <c r="AM50"/>
  <c r="AM49"/>
  <c r="AM48"/>
  <c r="AM47"/>
  <c r="AM46"/>
  <c r="AM45"/>
  <c r="AM44"/>
  <c r="AM43"/>
  <c r="AM42"/>
  <c r="AA34" i="1"/>
  <c r="AA35"/>
  <c r="AA36"/>
  <c r="AA37"/>
  <c r="AA38"/>
  <c r="AA39"/>
  <c r="AA40"/>
  <c r="AA41"/>
  <c r="AA42"/>
  <c r="AA43"/>
  <c r="AA44"/>
  <c r="D1" i="15"/>
  <c r="AA30" i="1"/>
  <c r="AA31"/>
  <c r="AA32"/>
  <c r="AA33"/>
  <c r="AA4" i="15"/>
  <c r="AA3"/>
  <c r="AA2"/>
  <c r="AA1"/>
  <c r="Y4"/>
  <c r="Y3"/>
  <c r="Y2"/>
  <c r="Y1"/>
  <c r="X4"/>
  <c r="X3"/>
  <c r="X2"/>
  <c r="X1"/>
  <c r="W4"/>
  <c r="W3"/>
  <c r="W2"/>
  <c r="W1"/>
  <c r="V4"/>
  <c r="V3"/>
  <c r="V2"/>
  <c r="V1"/>
  <c r="U4"/>
  <c r="U3"/>
  <c r="U2"/>
  <c r="U1"/>
  <c r="T4"/>
  <c r="T3"/>
  <c r="T2"/>
  <c r="T1"/>
  <c r="S4"/>
  <c r="S3"/>
  <c r="S2"/>
  <c r="S1"/>
  <c r="R4"/>
  <c r="R3"/>
  <c r="R2"/>
  <c r="R1"/>
  <c r="Q4"/>
  <c r="Q3"/>
  <c r="Q2"/>
  <c r="Q1"/>
  <c r="P4"/>
  <c r="P3"/>
  <c r="P2"/>
  <c r="P1"/>
  <c r="O4"/>
  <c r="O3"/>
  <c r="O2"/>
  <c r="O1"/>
  <c r="N4"/>
  <c r="N3"/>
  <c r="N2"/>
  <c r="N1"/>
  <c r="M4"/>
  <c r="M3"/>
  <c r="M2"/>
  <c r="M1"/>
  <c r="L4"/>
  <c r="L3"/>
  <c r="L2"/>
  <c r="L1"/>
  <c r="K4"/>
  <c r="K3"/>
  <c r="K2"/>
  <c r="K1"/>
  <c r="J4"/>
  <c r="J3"/>
  <c r="J2"/>
  <c r="J1"/>
  <c r="I4"/>
  <c r="I3"/>
  <c r="I2"/>
  <c r="I1"/>
  <c r="H4"/>
  <c r="H3"/>
  <c r="H2"/>
  <c r="H1"/>
  <c r="G4"/>
  <c r="G3"/>
  <c r="G2"/>
  <c r="G1"/>
  <c r="F4"/>
  <c r="F3"/>
  <c r="F2"/>
  <c r="F1"/>
  <c r="E4"/>
  <c r="E3"/>
  <c r="E2"/>
  <c r="E1"/>
  <c r="D4"/>
  <c r="D3"/>
  <c r="D2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1"/>
  <c r="D42" i="2"/>
  <c r="D43"/>
  <c r="AM35"/>
  <c r="AM57"/>
  <c r="AM56"/>
  <c r="AM55"/>
  <c r="AM54"/>
  <c r="AM53"/>
  <c r="AM52"/>
  <c r="AM51"/>
  <c r="AM50"/>
  <c r="AM49"/>
  <c r="AM48"/>
  <c r="AM47"/>
  <c r="AM46"/>
  <c r="AM45"/>
  <c r="AM44"/>
  <c r="AM43"/>
  <c r="AM42"/>
  <c r="AM41"/>
  <c r="AM40"/>
  <c r="AM39"/>
  <c r="AM38"/>
  <c r="AM37"/>
  <c r="AM36"/>
  <c r="AB91" i="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M148" i="3"/>
  <c r="C35" i="2"/>
  <c r="AD55"/>
  <c r="AL63" i="14"/>
  <c r="AM150" i="3"/>
  <c r="AL57" i="2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AL55"/>
  <c r="AK55"/>
  <c r="AJ55"/>
  <c r="AI55"/>
  <c r="AH55"/>
  <c r="AG55"/>
  <c r="AF55"/>
  <c r="AE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57"/>
  <c r="AB90" i="1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AB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E88"/>
  <c r="AM82" i="3"/>
  <c r="AA7" i="1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6"/>
  <c r="AK63" i="14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AL63" i="10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150" i="3"/>
  <c r="AK150"/>
  <c r="AJ150"/>
  <c r="AI150"/>
  <c r="AH150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AM149"/>
  <c r="AL149"/>
  <c r="AK149"/>
  <c r="AJ149"/>
  <c r="AI149"/>
  <c r="AH149"/>
  <c r="AG149"/>
  <c r="AF149"/>
  <c r="AE149"/>
  <c r="AD149"/>
  <c r="AC149"/>
  <c r="AB149"/>
  <c r="AA149"/>
  <c r="Z149"/>
  <c r="Y149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AL148"/>
  <c r="AK148"/>
  <c r="AJ148"/>
  <c r="AI148"/>
  <c r="AH148"/>
  <c r="AG148"/>
  <c r="AF148"/>
  <c r="AE148"/>
  <c r="AD148"/>
  <c r="AC148"/>
  <c r="AB148"/>
  <c r="AA148"/>
  <c r="Z148"/>
  <c r="Y148"/>
  <c r="X148"/>
  <c r="W148"/>
  <c r="V148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AM147"/>
  <c r="AL147"/>
  <c r="AK147"/>
  <c r="AJ147"/>
  <c r="AI147"/>
  <c r="AH147"/>
  <c r="AG147"/>
  <c r="AF147"/>
  <c r="AE147"/>
  <c r="AD147"/>
  <c r="AC147"/>
  <c r="AB147"/>
  <c r="AA147"/>
  <c r="Z147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AM146"/>
  <c r="AL146"/>
  <c r="AK146"/>
  <c r="AJ146"/>
  <c r="AI146"/>
  <c r="AH146"/>
  <c r="AG146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AM145"/>
  <c r="AL145"/>
  <c r="AK145"/>
  <c r="AJ145"/>
  <c r="AI145"/>
  <c r="AH145"/>
  <c r="AG145"/>
  <c r="AF145"/>
  <c r="AE145"/>
  <c r="AD145"/>
  <c r="AC145"/>
  <c r="AB145"/>
  <c r="AA145"/>
  <c r="Z145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AM144"/>
  <c r="AL144"/>
  <c r="AK144"/>
  <c r="AJ144"/>
  <c r="AI144"/>
  <c r="AH144"/>
  <c r="AG144"/>
  <c r="AF144"/>
  <c r="AE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AM143"/>
  <c r="AL143"/>
  <c r="AK143"/>
  <c r="AJ143"/>
  <c r="AI143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AM142"/>
  <c r="AL142"/>
  <c r="AK142"/>
  <c r="AJ142"/>
  <c r="AI142"/>
  <c r="AH142"/>
  <c r="AG142"/>
  <c r="AF142"/>
  <c r="AE142"/>
  <c r="AD142"/>
  <c r="AC142"/>
  <c r="AB142"/>
  <c r="AA142"/>
  <c r="Z142"/>
  <c r="Y142"/>
  <c r="X142"/>
  <c r="W142"/>
  <c r="V142"/>
  <c r="U142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AM141"/>
  <c r="AL141"/>
  <c r="AK141"/>
  <c r="AJ141"/>
  <c r="AI141"/>
  <c r="AH141"/>
  <c r="AG14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AM140"/>
  <c r="AL140"/>
  <c r="AK140"/>
  <c r="AJ140"/>
  <c r="AI140"/>
  <c r="AH140"/>
  <c r="AG140"/>
  <c r="AF140"/>
  <c r="AE140"/>
  <c r="AD140"/>
  <c r="AC140"/>
  <c r="AB140"/>
  <c r="AA140"/>
  <c r="Z140"/>
  <c r="Y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AM139"/>
  <c r="AL139"/>
  <c r="AK139"/>
  <c r="AJ139"/>
  <c r="AI139"/>
  <c r="AH139"/>
  <c r="AG139"/>
  <c r="AF139"/>
  <c r="AE139"/>
  <c r="AD139"/>
  <c r="AC139"/>
  <c r="AB139"/>
  <c r="AA139"/>
  <c r="Z139"/>
  <c r="Y139"/>
  <c r="X139"/>
  <c r="W139"/>
  <c r="V139"/>
  <c r="U139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AM138"/>
  <c r="AL138"/>
  <c r="AK138"/>
  <c r="AJ138"/>
  <c r="AI138"/>
  <c r="AH138"/>
  <c r="AG138"/>
  <c r="AF138"/>
  <c r="AE138"/>
  <c r="AD138"/>
  <c r="AC138"/>
  <c r="AB138"/>
  <c r="AA138"/>
  <c r="Z138"/>
  <c r="Y138"/>
  <c r="X138"/>
  <c r="W138"/>
  <c r="V138"/>
  <c r="U138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AM136"/>
  <c r="AL136"/>
  <c r="AK136"/>
  <c r="AJ136"/>
  <c r="AI136"/>
  <c r="AH136"/>
  <c r="AG136"/>
  <c r="AF136"/>
  <c r="AE136"/>
  <c r="AD136"/>
  <c r="AC136"/>
  <c r="AB136"/>
  <c r="AA136"/>
  <c r="Z136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AM135"/>
  <c r="AL135"/>
  <c r="AK135"/>
  <c r="AJ135"/>
  <c r="AI135"/>
  <c r="AH135"/>
  <c r="AG135"/>
  <c r="AF135"/>
  <c r="AE135"/>
  <c r="AD135"/>
  <c r="AC135"/>
  <c r="AB135"/>
  <c r="AA135"/>
  <c r="Z135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AM134"/>
  <c r="AL134"/>
  <c r="AK134"/>
  <c r="AJ134"/>
  <c r="AI134"/>
  <c r="AH134"/>
  <c r="AG134"/>
  <c r="AF134"/>
  <c r="AE134"/>
  <c r="AD134"/>
  <c r="AC134"/>
  <c r="AB134"/>
  <c r="AA134"/>
  <c r="Z134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AM132"/>
  <c r="AL132"/>
  <c r="AK132"/>
  <c r="AJ132"/>
  <c r="AI132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AM131"/>
  <c r="AL131"/>
  <c r="AK131"/>
  <c r="AJ131"/>
  <c r="AI131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AM130"/>
  <c r="AL130"/>
  <c r="AK130"/>
  <c r="AJ130"/>
  <c r="AI130"/>
  <c r="AH130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AM129"/>
  <c r="AL129"/>
  <c r="AK129"/>
  <c r="AJ129"/>
  <c r="AI129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AM128"/>
  <c r="AL128"/>
  <c r="AK128"/>
  <c r="AJ128"/>
  <c r="AI128"/>
  <c r="AH128"/>
  <c r="AG128"/>
  <c r="AF128"/>
  <c r="AE128"/>
  <c r="AD128"/>
  <c r="AC128"/>
  <c r="AB128"/>
  <c r="AA128"/>
  <c r="Z128"/>
  <c r="Y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AM127"/>
  <c r="AL127"/>
  <c r="AK127"/>
  <c r="AJ127"/>
  <c r="AI127"/>
  <c r="AH127"/>
  <c r="AG127"/>
  <c r="AF127"/>
  <c r="AE127"/>
  <c r="AD127"/>
  <c r="AC127"/>
  <c r="AB127"/>
  <c r="AA127"/>
  <c r="Z127"/>
  <c r="Y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AM125"/>
  <c r="AL125"/>
  <c r="AK125"/>
  <c r="AJ125"/>
  <c r="AI125"/>
  <c r="AH125"/>
  <c r="AG125"/>
  <c r="AF125"/>
  <c r="AE125"/>
  <c r="AD125"/>
  <c r="AC125"/>
  <c r="AB125"/>
  <c r="AA125"/>
  <c r="Z125"/>
  <c r="Y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AM124"/>
  <c r="AM172"/>
  <c r="AL124"/>
  <c r="AK124"/>
  <c r="AJ124"/>
  <c r="AI124"/>
  <c r="AH124"/>
  <c r="AG124"/>
  <c r="AF124"/>
  <c r="AE124"/>
  <c r="AD124"/>
  <c r="AC124"/>
  <c r="AB124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AM123"/>
  <c r="AL123"/>
  <c r="AK123"/>
  <c r="AJ123"/>
  <c r="AI123"/>
  <c r="AH123"/>
  <c r="AG123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AM121"/>
  <c r="AL121"/>
  <c r="AK121"/>
  <c r="AJ121"/>
  <c r="AI121"/>
  <c r="AH121"/>
  <c r="AG121"/>
  <c r="AF121"/>
  <c r="AE121"/>
  <c r="AD121"/>
  <c r="AC121"/>
  <c r="AB121"/>
  <c r="AA121"/>
  <c r="Z121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AM120"/>
  <c r="AL120"/>
  <c r="AK120"/>
  <c r="AJ120"/>
  <c r="AI120"/>
  <c r="AH120"/>
  <c r="AG120"/>
  <c r="AF120"/>
  <c r="AE120"/>
  <c r="AD120"/>
  <c r="AC120"/>
  <c r="AB120"/>
  <c r="AA120"/>
  <c r="Z120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AM119"/>
  <c r="AL119"/>
  <c r="AK119"/>
  <c r="AJ119"/>
  <c r="AI119"/>
  <c r="AH119"/>
  <c r="AG119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AM109"/>
  <c r="AM167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AM100"/>
  <c r="AM164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AM84"/>
  <c r="AM158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AA91" i="1"/>
  <c r="AA90"/>
  <c r="AA89"/>
  <c r="AM171" i="3"/>
  <c r="AM180"/>
  <c r="AM159"/>
  <c r="AM163"/>
  <c r="AM179"/>
  <c r="AM165"/>
  <c r="AM169"/>
  <c r="AM173"/>
  <c r="AM175"/>
  <c r="AM177"/>
  <c r="AM168"/>
  <c r="AM176"/>
  <c r="AM178"/>
  <c r="AM170"/>
  <c r="AM162"/>
  <c r="AM160"/>
  <c r="D158"/>
  <c r="AM166"/>
  <c r="AM174"/>
  <c r="AM161"/>
  <c r="AK41" i="10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C56" i="2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AL178" i="3"/>
  <c r="AL163"/>
  <c r="AL171"/>
  <c r="AL179"/>
  <c r="AL162"/>
  <c r="AL170"/>
  <c r="AL158"/>
  <c r="AL166"/>
  <c r="AL174"/>
  <c r="AK158"/>
  <c r="AL164"/>
  <c r="AL172"/>
  <c r="AL180"/>
  <c r="AL165"/>
  <c r="AL173"/>
  <c r="AL159"/>
  <c r="AL167"/>
  <c r="AL175"/>
  <c r="AL160"/>
  <c r="AL168"/>
  <c r="AL176"/>
  <c r="AL161"/>
  <c r="AL169"/>
  <c r="AL177"/>
  <c r="AK180"/>
  <c r="AK172"/>
  <c r="AK160"/>
  <c r="AK162"/>
  <c r="AK164"/>
  <c r="AK166"/>
  <c r="AK168"/>
  <c r="AK170"/>
  <c r="AK174"/>
  <c r="AK178"/>
  <c r="AK173"/>
  <c r="AK175"/>
  <c r="AK177"/>
  <c r="AK179"/>
  <c r="AK159"/>
  <c r="AK161"/>
  <c r="AK163"/>
  <c r="AK165"/>
  <c r="AK167"/>
  <c r="AK169"/>
  <c r="AK171"/>
  <c r="AK176"/>
  <c r="AB87" i="1"/>
  <c r="AB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AB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AB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AB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AB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AB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AB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AB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AB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AB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AB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AB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AB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AB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AB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AB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AB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AB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AB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AB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AB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AB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AB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AB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AB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AB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AB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AB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AB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AB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AB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AB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AB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86"/>
  <c r="E87"/>
  <c r="E84"/>
  <c r="E85"/>
  <c r="E56"/>
  <c r="E55"/>
  <c r="AJ180" i="3"/>
  <c r="AJ173"/>
  <c r="AJ165"/>
  <c r="AJ158"/>
  <c r="AJ160"/>
  <c r="AJ164"/>
  <c r="AJ168"/>
  <c r="AJ176"/>
  <c r="AJ178"/>
  <c r="AJ161"/>
  <c r="AJ169"/>
  <c r="AJ177"/>
  <c r="AJ172"/>
  <c r="AI158"/>
  <c r="AI180"/>
  <c r="AI159"/>
  <c r="AI161"/>
  <c r="AI163"/>
  <c r="AI165"/>
  <c r="AI167"/>
  <c r="AI169"/>
  <c r="AI171"/>
  <c r="AI173"/>
  <c r="AI177"/>
  <c r="AJ159"/>
  <c r="AJ163"/>
  <c r="AJ167"/>
  <c r="AJ171"/>
  <c r="AJ175"/>
  <c r="AJ179"/>
  <c r="AI162"/>
  <c r="AI166"/>
  <c r="AI170"/>
  <c r="AI172"/>
  <c r="AI174"/>
  <c r="AI176"/>
  <c r="AI178"/>
  <c r="AJ162"/>
  <c r="AJ166"/>
  <c r="AJ170"/>
  <c r="AJ174"/>
  <c r="AI164"/>
  <c r="AI160"/>
  <c r="AI168"/>
  <c r="AI175"/>
  <c r="AI179"/>
  <c r="E83" i="1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D180" i="3"/>
  <c r="F180"/>
  <c r="J180"/>
  <c r="N180"/>
  <c r="R180"/>
  <c r="V180"/>
  <c r="Z180"/>
  <c r="AD180"/>
  <c r="AH180"/>
  <c r="G180"/>
  <c r="K180"/>
  <c r="O180"/>
  <c r="S180"/>
  <c r="W180"/>
  <c r="AA180"/>
  <c r="AE180"/>
  <c r="H180"/>
  <c r="L180"/>
  <c r="P180"/>
  <c r="T180"/>
  <c r="X180"/>
  <c r="AB180"/>
  <c r="AF180"/>
  <c r="E180"/>
  <c r="I180"/>
  <c r="M180"/>
  <c r="Q180"/>
  <c r="U180"/>
  <c r="Y180"/>
  <c r="AC180"/>
  <c r="AG180"/>
  <c r="D159"/>
  <c r="H159"/>
  <c r="L159"/>
  <c r="P159"/>
  <c r="T159"/>
  <c r="X159"/>
  <c r="AB159"/>
  <c r="AF159"/>
  <c r="G160"/>
  <c r="K160"/>
  <c r="O160"/>
  <c r="S160"/>
  <c r="W160"/>
  <c r="AA160"/>
  <c r="AE160"/>
  <c r="F161"/>
  <c r="J161"/>
  <c r="N161"/>
  <c r="R161"/>
  <c r="V161"/>
  <c r="Z161"/>
  <c r="AD161"/>
  <c r="AH161"/>
  <c r="E162"/>
  <c r="I162"/>
  <c r="M162"/>
  <c r="Q162"/>
  <c r="U162"/>
  <c r="Y162"/>
  <c r="AC162"/>
  <c r="AG162"/>
  <c r="D163"/>
  <c r="H163"/>
  <c r="L163"/>
  <c r="P163"/>
  <c r="T163"/>
  <c r="X163"/>
  <c r="AB163"/>
  <c r="AF163"/>
  <c r="G164"/>
  <c r="K164"/>
  <c r="O164"/>
  <c r="S164"/>
  <c r="W164"/>
  <c r="AA164"/>
  <c r="AE164"/>
  <c r="F165"/>
  <c r="J165"/>
  <c r="N165"/>
  <c r="R165"/>
  <c r="V165"/>
  <c r="Z165"/>
  <c r="AD165"/>
  <c r="AH165"/>
  <c r="E166"/>
  <c r="I166"/>
  <c r="M166"/>
  <c r="Q166"/>
  <c r="U166"/>
  <c r="Y166"/>
  <c r="AC166"/>
  <c r="AG166"/>
  <c r="D167"/>
  <c r="H167"/>
  <c r="L167"/>
  <c r="P167"/>
  <c r="T167"/>
  <c r="X167"/>
  <c r="AB167"/>
  <c r="AF167"/>
  <c r="G168"/>
  <c r="K168"/>
  <c r="O168"/>
  <c r="S168"/>
  <c r="W168"/>
  <c r="AA168"/>
  <c r="AE168"/>
  <c r="F169"/>
  <c r="D179"/>
  <c r="I158"/>
  <c r="Q158"/>
  <c r="AC158"/>
  <c r="E158"/>
  <c r="M158"/>
  <c r="U158"/>
  <c r="Y158"/>
  <c r="AG158"/>
  <c r="J169"/>
  <c r="N169"/>
  <c r="R169"/>
  <c r="V169"/>
  <c r="Z169"/>
  <c r="AD169"/>
  <c r="AH169"/>
  <c r="E170"/>
  <c r="I170"/>
  <c r="M170"/>
  <c r="Q170"/>
  <c r="U170"/>
  <c r="Y170"/>
  <c r="AC170"/>
  <c r="AG170"/>
  <c r="D171"/>
  <c r="H171"/>
  <c r="L171"/>
  <c r="P171"/>
  <c r="T171"/>
  <c r="X171"/>
  <c r="AB171"/>
  <c r="AF171"/>
  <c r="G172"/>
  <c r="K172"/>
  <c r="O172"/>
  <c r="S172"/>
  <c r="W172"/>
  <c r="AA172"/>
  <c r="AE172"/>
  <c r="F173"/>
  <c r="J173"/>
  <c r="N173"/>
  <c r="R173"/>
  <c r="V173"/>
  <c r="Z173"/>
  <c r="AD173"/>
  <c r="AH173"/>
  <c r="E174"/>
  <c r="I174"/>
  <c r="M174"/>
  <c r="Q174"/>
  <c r="U174"/>
  <c r="Y174"/>
  <c r="AC174"/>
  <c r="AG174"/>
  <c r="D175"/>
  <c r="H175"/>
  <c r="L175"/>
  <c r="P175"/>
  <c r="T175"/>
  <c r="X175"/>
  <c r="AB175"/>
  <c r="AF175"/>
  <c r="G176"/>
  <c r="K176"/>
  <c r="O176"/>
  <c r="S176"/>
  <c r="W176"/>
  <c r="AA176"/>
  <c r="AE176"/>
  <c r="F177"/>
  <c r="J177"/>
  <c r="N177"/>
  <c r="R177"/>
  <c r="V177"/>
  <c r="Z177"/>
  <c r="AD177"/>
  <c r="AH177"/>
  <c r="E178"/>
  <c r="I178"/>
  <c r="M178"/>
  <c r="Q178"/>
  <c r="U178"/>
  <c r="Y178"/>
  <c r="AC178"/>
  <c r="AG178"/>
  <c r="H179"/>
  <c r="L179"/>
  <c r="P179"/>
  <c r="T179"/>
  <c r="X179"/>
  <c r="AB179"/>
  <c r="AF179"/>
  <c r="F158"/>
  <c r="J158"/>
  <c r="N158"/>
  <c r="R158"/>
  <c r="V158"/>
  <c r="Z158"/>
  <c r="AD158"/>
  <c r="E159"/>
  <c r="I159"/>
  <c r="M159"/>
  <c r="Q159"/>
  <c r="U159"/>
  <c r="Y159"/>
  <c r="AC159"/>
  <c r="AG159"/>
  <c r="D160"/>
  <c r="H160"/>
  <c r="L160"/>
  <c r="P160"/>
  <c r="T160"/>
  <c r="X160"/>
  <c r="AB160"/>
  <c r="AF160"/>
  <c r="G161"/>
  <c r="K161"/>
  <c r="O161"/>
  <c r="S161"/>
  <c r="W161"/>
  <c r="AA161"/>
  <c r="AE161"/>
  <c r="F162"/>
  <c r="J162"/>
  <c r="N162"/>
  <c r="R162"/>
  <c r="V162"/>
  <c r="Z162"/>
  <c r="AD162"/>
  <c r="AH162"/>
  <c r="E163"/>
  <c r="I163"/>
  <c r="M163"/>
  <c r="Q163"/>
  <c r="U163"/>
  <c r="Y163"/>
  <c r="AC163"/>
  <c r="AG163"/>
  <c r="D164"/>
  <c r="H164"/>
  <c r="L164"/>
  <c r="P164"/>
  <c r="T164"/>
  <c r="X164"/>
  <c r="AB164"/>
  <c r="AF164"/>
  <c r="G165"/>
  <c r="K165"/>
  <c r="O165"/>
  <c r="S165"/>
  <c r="W165"/>
  <c r="AA165"/>
  <c r="AE165"/>
  <c r="F166"/>
  <c r="J166"/>
  <c r="N166"/>
  <c r="R166"/>
  <c r="V166"/>
  <c r="Z166"/>
  <c r="AD166"/>
  <c r="AH166"/>
  <c r="E167"/>
  <c r="I167"/>
  <c r="M167"/>
  <c r="Q167"/>
  <c r="U167"/>
  <c r="Y167"/>
  <c r="AC167"/>
  <c r="AG167"/>
  <c r="D168"/>
  <c r="H168"/>
  <c r="L168"/>
  <c r="P168"/>
  <c r="T168"/>
  <c r="X168"/>
  <c r="AB168"/>
  <c r="AF168"/>
  <c r="G169"/>
  <c r="K169"/>
  <c r="O169"/>
  <c r="S169"/>
  <c r="W169"/>
  <c r="AA169"/>
  <c r="AE169"/>
  <c r="F170"/>
  <c r="J170"/>
  <c r="N170"/>
  <c r="R170"/>
  <c r="V170"/>
  <c r="Z170"/>
  <c r="AD170"/>
  <c r="AH170"/>
  <c r="E171"/>
  <c r="I171"/>
  <c r="M171"/>
  <c r="Q171"/>
  <c r="U171"/>
  <c r="Y171"/>
  <c r="AC171"/>
  <c r="AG171"/>
  <c r="D172"/>
  <c r="H172"/>
  <c r="L172"/>
  <c r="P172"/>
  <c r="T172"/>
  <c r="X172"/>
  <c r="AB172"/>
  <c r="AF172"/>
  <c r="G173"/>
  <c r="K173"/>
  <c r="O173"/>
  <c r="S173"/>
  <c r="W173"/>
  <c r="AA173"/>
  <c r="AE173"/>
  <c r="F174"/>
  <c r="J174"/>
  <c r="N174"/>
  <c r="R174"/>
  <c r="V174"/>
  <c r="Z174"/>
  <c r="AD174"/>
  <c r="AH174"/>
  <c r="E175"/>
  <c r="I175"/>
  <c r="M175"/>
  <c r="Q175"/>
  <c r="U175"/>
  <c r="Y175"/>
  <c r="AC175"/>
  <c r="AG175"/>
  <c r="D176"/>
  <c r="H176"/>
  <c r="L176"/>
  <c r="P176"/>
  <c r="T176"/>
  <c r="X176"/>
  <c r="AB176"/>
  <c r="AF176"/>
  <c r="G177"/>
  <c r="K177"/>
  <c r="O177"/>
  <c r="S177"/>
  <c r="W177"/>
  <c r="AA177"/>
  <c r="AE177"/>
  <c r="F178"/>
  <c r="J178"/>
  <c r="N178"/>
  <c r="R178"/>
  <c r="V178"/>
  <c r="Z178"/>
  <c r="AD178"/>
  <c r="AH178"/>
  <c r="E179"/>
  <c r="I179"/>
  <c r="M179"/>
  <c r="Q179"/>
  <c r="U179"/>
  <c r="Y179"/>
  <c r="AC179"/>
  <c r="AG179"/>
  <c r="K158"/>
  <c r="AA158"/>
  <c r="R159"/>
  <c r="AH159"/>
  <c r="M160"/>
  <c r="Y160"/>
  <c r="L161"/>
  <c r="AB161"/>
  <c r="G162"/>
  <c r="S162"/>
  <c r="AE162"/>
  <c r="J163"/>
  <c r="Z163"/>
  <c r="E164"/>
  <c r="I164"/>
  <c r="Q164"/>
  <c r="U164"/>
  <c r="Y164"/>
  <c r="AC164"/>
  <c r="AG164"/>
  <c r="D165"/>
  <c r="H165"/>
  <c r="L165"/>
  <c r="P165"/>
  <c r="T165"/>
  <c r="X165"/>
  <c r="AB165"/>
  <c r="AF165"/>
  <c r="G166"/>
  <c r="K166"/>
  <c r="O166"/>
  <c r="S166"/>
  <c r="W166"/>
  <c r="AA166"/>
  <c r="AE166"/>
  <c r="F167"/>
  <c r="J167"/>
  <c r="N167"/>
  <c r="R167"/>
  <c r="V167"/>
  <c r="Z167"/>
  <c r="AD167"/>
  <c r="AH167"/>
  <c r="E168"/>
  <c r="I168"/>
  <c r="M168"/>
  <c r="Q168"/>
  <c r="U168"/>
  <c r="Y168"/>
  <c r="AC168"/>
  <c r="AG168"/>
  <c r="D169"/>
  <c r="H169"/>
  <c r="L169"/>
  <c r="P169"/>
  <c r="T169"/>
  <c r="X169"/>
  <c r="AB169"/>
  <c r="AF169"/>
  <c r="G170"/>
  <c r="K170"/>
  <c r="O170"/>
  <c r="S170"/>
  <c r="W170"/>
  <c r="AA170"/>
  <c r="AE170"/>
  <c r="F171"/>
  <c r="J171"/>
  <c r="N171"/>
  <c r="R171"/>
  <c r="V171"/>
  <c r="Z171"/>
  <c r="AD171"/>
  <c r="AH171"/>
  <c r="E172"/>
  <c r="I172"/>
  <c r="M172"/>
  <c r="Q172"/>
  <c r="U172"/>
  <c r="Y172"/>
  <c r="AC172"/>
  <c r="AG172"/>
  <c r="D173"/>
  <c r="H173"/>
  <c r="L173"/>
  <c r="P173"/>
  <c r="T173"/>
  <c r="X173"/>
  <c r="AB173"/>
  <c r="AF173"/>
  <c r="G174"/>
  <c r="K174"/>
  <c r="O174"/>
  <c r="S174"/>
  <c r="W174"/>
  <c r="AA174"/>
  <c r="AE174"/>
  <c r="F175"/>
  <c r="J175"/>
  <c r="N175"/>
  <c r="R175"/>
  <c r="V175"/>
  <c r="Z175"/>
  <c r="AD175"/>
  <c r="AH175"/>
  <c r="E176"/>
  <c r="I176"/>
  <c r="M176"/>
  <c r="G158"/>
  <c r="O158"/>
  <c r="S158"/>
  <c r="W158"/>
  <c r="AE158"/>
  <c r="F159"/>
  <c r="J159"/>
  <c r="N159"/>
  <c r="V159"/>
  <c r="Z159"/>
  <c r="AD159"/>
  <c r="E160"/>
  <c r="I160"/>
  <c r="Q160"/>
  <c r="U160"/>
  <c r="AC160"/>
  <c r="AG160"/>
  <c r="D161"/>
  <c r="H161"/>
  <c r="P161"/>
  <c r="T161"/>
  <c r="X161"/>
  <c r="AF161"/>
  <c r="K162"/>
  <c r="O162"/>
  <c r="W162"/>
  <c r="AA162"/>
  <c r="F163"/>
  <c r="N163"/>
  <c r="R163"/>
  <c r="V163"/>
  <c r="AD163"/>
  <c r="AH163"/>
  <c r="M164"/>
  <c r="H158"/>
  <c r="L158"/>
  <c r="P158"/>
  <c r="T158"/>
  <c r="X158"/>
  <c r="AB158"/>
  <c r="AF158"/>
  <c r="G159"/>
  <c r="K159"/>
  <c r="O159"/>
  <c r="S159"/>
  <c r="W159"/>
  <c r="AA159"/>
  <c r="AE159"/>
  <c r="F160"/>
  <c r="J160"/>
  <c r="N160"/>
  <c r="R160"/>
  <c r="V160"/>
  <c r="Z160"/>
  <c r="AD160"/>
  <c r="AH160"/>
  <c r="E161"/>
  <c r="I161"/>
  <c r="M161"/>
  <c r="Q161"/>
  <c r="U161"/>
  <c r="Y161"/>
  <c r="AC161"/>
  <c r="AG161"/>
  <c r="D162"/>
  <c r="H162"/>
  <c r="L162"/>
  <c r="P162"/>
  <c r="T162"/>
  <c r="X162"/>
  <c r="AB162"/>
  <c r="AF162"/>
  <c r="G163"/>
  <c r="K163"/>
  <c r="O163"/>
  <c r="S163"/>
  <c r="W163"/>
  <c r="AA163"/>
  <c r="AE163"/>
  <c r="F164"/>
  <c r="J164"/>
  <c r="N164"/>
  <c r="R164"/>
  <c r="V164"/>
  <c r="Z164"/>
  <c r="AD164"/>
  <c r="AH164"/>
  <c r="E165"/>
  <c r="I165"/>
  <c r="M165"/>
  <c r="Q165"/>
  <c r="U165"/>
  <c r="Y165"/>
  <c r="AC165"/>
  <c r="AG165"/>
  <c r="D166"/>
  <c r="H166"/>
  <c r="L166"/>
  <c r="P166"/>
  <c r="T166"/>
  <c r="X166"/>
  <c r="AB166"/>
  <c r="AF166"/>
  <c r="G167"/>
  <c r="K167"/>
  <c r="O167"/>
  <c r="S167"/>
  <c r="W167"/>
  <c r="AA167"/>
  <c r="AE167"/>
  <c r="F168"/>
  <c r="J168"/>
  <c r="N168"/>
  <c r="R168"/>
  <c r="V168"/>
  <c r="Z168"/>
  <c r="AD168"/>
  <c r="AH168"/>
  <c r="E169"/>
  <c r="I169"/>
  <c r="M169"/>
  <c r="Q169"/>
  <c r="U169"/>
  <c r="Y169"/>
  <c r="AC169"/>
  <c r="AG169"/>
  <c r="Q176"/>
  <c r="U176"/>
  <c r="Y176"/>
  <c r="AC176"/>
  <c r="AG176"/>
  <c r="D177"/>
  <c r="H177"/>
  <c r="L177"/>
  <c r="P177"/>
  <c r="T177"/>
  <c r="X177"/>
  <c r="AB177"/>
  <c r="AF177"/>
  <c r="G178"/>
  <c r="K178"/>
  <c r="O178"/>
  <c r="S178"/>
  <c r="W178"/>
  <c r="AA178"/>
  <c r="AE178"/>
  <c r="F179"/>
  <c r="J179"/>
  <c r="N179"/>
  <c r="R179"/>
  <c r="V179"/>
  <c r="Z179"/>
  <c r="AD179"/>
  <c r="AH179"/>
  <c r="D170"/>
  <c r="H170"/>
  <c r="L170"/>
  <c r="P170"/>
  <c r="T170"/>
  <c r="X170"/>
  <c r="AB170"/>
  <c r="AF170"/>
  <c r="G171"/>
  <c r="K171"/>
  <c r="O171"/>
  <c r="S171"/>
  <c r="W171"/>
  <c r="AA171"/>
  <c r="AE171"/>
  <c r="F172"/>
  <c r="J172"/>
  <c r="N172"/>
  <c r="R172"/>
  <c r="V172"/>
  <c r="Z172"/>
  <c r="AD172"/>
  <c r="AH172"/>
  <c r="E173"/>
  <c r="I173"/>
  <c r="M173"/>
  <c r="Q173"/>
  <c r="U173"/>
  <c r="Y173"/>
  <c r="AC173"/>
  <c r="AG173"/>
  <c r="D174"/>
  <c r="H174"/>
  <c r="L174"/>
  <c r="P174"/>
  <c r="T174"/>
  <c r="X174"/>
  <c r="AB174"/>
  <c r="AF174"/>
  <c r="G175"/>
  <c r="K175"/>
  <c r="O175"/>
  <c r="S175"/>
  <c r="W175"/>
  <c r="AA175"/>
  <c r="AE175"/>
  <c r="F176"/>
  <c r="J176"/>
  <c r="N176"/>
  <c r="R176"/>
  <c r="V176"/>
  <c r="Z176"/>
  <c r="AD176"/>
  <c r="AH176"/>
  <c r="E177"/>
  <c r="I177"/>
  <c r="M177"/>
  <c r="Q177"/>
  <c r="U177"/>
  <c r="Y177"/>
  <c r="AC177"/>
  <c r="AG177"/>
  <c r="D178"/>
  <c r="H178"/>
  <c r="L178"/>
  <c r="P178"/>
  <c r="T178"/>
  <c r="X178"/>
  <c r="AB178"/>
  <c r="AF178"/>
  <c r="G179"/>
  <c r="K179"/>
  <c r="O179"/>
  <c r="S179"/>
  <c r="W179"/>
  <c r="AA179"/>
  <c r="AE179"/>
  <c r="AA88" i="1"/>
  <c r="AA74"/>
  <c r="AA80"/>
  <c r="AA66"/>
  <c r="AA73"/>
  <c r="AA65"/>
  <c r="AA87"/>
  <c r="AA79"/>
  <c r="AA78"/>
  <c r="AA64"/>
  <c r="AA77"/>
  <c r="AA72"/>
  <c r="AA71"/>
  <c r="AA63"/>
  <c r="AA85"/>
  <c r="AA70"/>
  <c r="AA62"/>
  <c r="AA84"/>
  <c r="AA76"/>
  <c r="AA69"/>
  <c r="AA83"/>
  <c r="AA60"/>
  <c r="AA82"/>
  <c r="AA86"/>
  <c r="AA61"/>
  <c r="AA75"/>
  <c r="AA68"/>
  <c r="AA67"/>
  <c r="AA59"/>
  <c r="AA81"/>
  <c r="AA58"/>
  <c r="AA55"/>
  <c r="AA57"/>
  <c r="AA56"/>
  <c r="AH158" i="3"/>
</calcChain>
</file>

<file path=xl/sharedStrings.xml><?xml version="1.0" encoding="utf-8"?>
<sst xmlns="http://schemas.openxmlformats.org/spreadsheetml/2006/main" count="1455" uniqueCount="382">
  <si>
    <t>Manaus</t>
  </si>
  <si>
    <t>Belém</t>
  </si>
  <si>
    <t>Macapá</t>
  </si>
  <si>
    <t>Grande São Luís</t>
  </si>
  <si>
    <t>Teresina</t>
  </si>
  <si>
    <t>Fortaleza</t>
  </si>
  <si>
    <t>Natal</t>
  </si>
  <si>
    <t>João Pessoa</t>
  </si>
  <si>
    <t>Recife</t>
  </si>
  <si>
    <t>Maceió</t>
  </si>
  <si>
    <t>Aracaju</t>
  </si>
  <si>
    <t>Salvador</t>
  </si>
  <si>
    <t>Belo Horizonte</t>
  </si>
  <si>
    <t>Rio de Janeiro</t>
  </si>
  <si>
    <t>São Paulo</t>
  </si>
  <si>
    <t>Curitiba</t>
  </si>
  <si>
    <t>Florianópolis</t>
  </si>
  <si>
    <t>Porto Alegre</t>
  </si>
  <si>
    <t>Goiânia</t>
  </si>
  <si>
    <t>Distrito Federal</t>
  </si>
  <si>
    <t>Vale do Rio Cuiabá</t>
  </si>
  <si>
    <t>1º trim / 2012</t>
  </si>
  <si>
    <t>2º trim / 2012</t>
  </si>
  <si>
    <t>3º trim / 2012</t>
  </si>
  <si>
    <t>4º trim / 2012</t>
  </si>
  <si>
    <t>1º trim / 2013</t>
  </si>
  <si>
    <t>2º trim / 2013</t>
  </si>
  <si>
    <t>3º trim / 2013</t>
  </si>
  <si>
    <t>4º trim / 2013</t>
  </si>
  <si>
    <t>1º trim / 2014</t>
  </si>
  <si>
    <t>2º trim / 2014</t>
  </si>
  <si>
    <t>3º trim / 2014</t>
  </si>
  <si>
    <t>4º trim / 2014</t>
  </si>
  <si>
    <t>1º trim / 2015</t>
  </si>
  <si>
    <t>2º trim / 2015</t>
  </si>
  <si>
    <t>3º trim / 2015</t>
  </si>
  <si>
    <t>4º trim / 2015</t>
  </si>
  <si>
    <t>1º trim / 2016</t>
  </si>
  <si>
    <t>2º trim / 2016</t>
  </si>
  <si>
    <t>3º trim / 2016</t>
  </si>
  <si>
    <t>4º trim / 2016</t>
  </si>
  <si>
    <t>1º trim / 2017</t>
  </si>
  <si>
    <t>2º trim / 2017</t>
  </si>
  <si>
    <t>3º trim / 2017</t>
  </si>
  <si>
    <t>4º trim / 2017</t>
  </si>
  <si>
    <t>1º trim / 2018</t>
  </si>
  <si>
    <t>2º trim / 2018</t>
  </si>
  <si>
    <t>3º trim / 2018</t>
  </si>
  <si>
    <t>4º trim / 2018</t>
  </si>
  <si>
    <t>1º trim / 2019</t>
  </si>
  <si>
    <t>2º trim / 2019</t>
  </si>
  <si>
    <t>3º trim / 2019</t>
  </si>
  <si>
    <t>4º trim / 2019</t>
  </si>
  <si>
    <t>1º trim / 2020</t>
  </si>
  <si>
    <t>2º trim / 2020</t>
  </si>
  <si>
    <t>Média conjunto RMs</t>
  </si>
  <si>
    <t>Brasil</t>
  </si>
  <si>
    <t>*Coef. Gini da renda domiciliar per capita do trabalho para as metrópoles</t>
  </si>
  <si>
    <t>Conjunto RMs</t>
  </si>
  <si>
    <t>*Média da renda domiciliar per capita do trabalho, para as metrópoles</t>
  </si>
  <si>
    <t xml:space="preserve">Manaus             </t>
  </si>
  <si>
    <t xml:space="preserve">Belém              </t>
  </si>
  <si>
    <t xml:space="preserve">Macapá             </t>
  </si>
  <si>
    <t xml:space="preserve">Grande São Luís    </t>
  </si>
  <si>
    <t xml:space="preserve">Teresina           </t>
  </si>
  <si>
    <t xml:space="preserve">Fortaleza          </t>
  </si>
  <si>
    <t xml:space="preserve">Natal              </t>
  </si>
  <si>
    <t xml:space="preserve">João Pessoa        </t>
  </si>
  <si>
    <t xml:space="preserve">Recife             </t>
  </si>
  <si>
    <t xml:space="preserve">Maceió             </t>
  </si>
  <si>
    <t xml:space="preserve">Aracaju            </t>
  </si>
  <si>
    <t xml:space="preserve">Salvador           </t>
  </si>
  <si>
    <t xml:space="preserve">Belo Horizonte     </t>
  </si>
  <si>
    <t xml:space="preserve">Rio de Janeiro     </t>
  </si>
  <si>
    <t xml:space="preserve">São Paulo          </t>
  </si>
  <si>
    <t xml:space="preserve">Curitiba           </t>
  </si>
  <si>
    <t xml:space="preserve">Florianópolis      </t>
  </si>
  <si>
    <t xml:space="preserve">Porto Alegre       </t>
  </si>
  <si>
    <t xml:space="preserve">Goiânia            </t>
  </si>
  <si>
    <t xml:space="preserve">Distrito Federal   </t>
  </si>
  <si>
    <t>40% mais pobres</t>
  </si>
  <si>
    <t>50% intermediário</t>
  </si>
  <si>
    <t>10% superiores</t>
  </si>
  <si>
    <t>*Média da renda domiciliar per capita do trabalho, por estrato de renda</t>
  </si>
  <si>
    <t>*Média Móvel</t>
  </si>
  <si>
    <t>Grande Vitória</t>
  </si>
  <si>
    <t>*Média móvel</t>
  </si>
  <si>
    <t>Média móvel dos rendimentos por estrato</t>
  </si>
  <si>
    <t xml:space="preserve">Manaus </t>
  </si>
  <si>
    <t>Razão de rendimentos (média móvel 4 trimestre)</t>
  </si>
  <si>
    <t>3º trim / 2020</t>
  </si>
  <si>
    <t>4º trim / 2020</t>
  </si>
  <si>
    <t xml:space="preserve">Grande Vitória    </t>
  </si>
  <si>
    <t>1º trim / 2021</t>
  </si>
  <si>
    <t>*Percentual de domicílios com renda pcta de até 1/4 sm, para as metrópoles</t>
  </si>
  <si>
    <t>*Média móvel do percentual de domicílios com renda pcta de até 1/4 sm, para as metrópoles</t>
  </si>
  <si>
    <t>2º trim / 2021</t>
  </si>
  <si>
    <t>3º trim / 2021</t>
  </si>
  <si>
    <t>*Percentual de crianças 9até 5 anos) vivendo em domicílios com renda pcta de até 1/4 sm, para as metrópoles</t>
  </si>
  <si>
    <t>*Média móvel do percentual de crianças (até 5 anos) vivendo em domicílios com renda pcta de até 1/4 sm, para as metrópoles</t>
  </si>
  <si>
    <t xml:space="preserve">          </t>
  </si>
  <si>
    <t>4º trim / 2021</t>
  </si>
  <si>
    <t xml:space="preserve">1   .6147192 </t>
  </si>
  <si>
    <t xml:space="preserve">2   .6121684 </t>
  </si>
  <si>
    <t xml:space="preserve">3   .5784477 </t>
  </si>
  <si>
    <t xml:space="preserve">4   .5741861 </t>
  </si>
  <si>
    <t xml:space="preserve">1   .6677996 </t>
  </si>
  <si>
    <t xml:space="preserve">2   .6533521 </t>
  </si>
  <si>
    <t xml:space="preserve">3   .6564084 </t>
  </si>
  <si>
    <t xml:space="preserve">4   .6266196 </t>
  </si>
  <si>
    <t xml:space="preserve">1   .6080189 </t>
  </si>
  <si>
    <t xml:space="preserve">2   .5985643 </t>
  </si>
  <si>
    <t xml:space="preserve">3   .5993575 </t>
  </si>
  <si>
    <t xml:space="preserve">4   .5891238 </t>
  </si>
  <si>
    <t xml:space="preserve">1   .6196036 </t>
  </si>
  <si>
    <t xml:space="preserve">2   .6156873 </t>
  </si>
  <si>
    <t xml:space="preserve">3    .601703 </t>
  </si>
  <si>
    <t xml:space="preserve">4   .6134256 </t>
  </si>
  <si>
    <t xml:space="preserve">1   .5880842 </t>
  </si>
  <si>
    <t xml:space="preserve">2   .5754767 </t>
  </si>
  <si>
    <t xml:space="preserve">3   .5740174 </t>
  </si>
  <si>
    <t xml:space="preserve">4   .5816509 </t>
  </si>
  <si>
    <t xml:space="preserve">1   .6278172 </t>
  </si>
  <si>
    <t xml:space="preserve">2    .564358 </t>
  </si>
  <si>
    <t xml:space="preserve">3    .573029 </t>
  </si>
  <si>
    <t xml:space="preserve">4    .551347 </t>
  </si>
  <si>
    <t xml:space="preserve">1   .6162125 </t>
  </si>
  <si>
    <t xml:space="preserve">2    .619094 </t>
  </si>
  <si>
    <t xml:space="preserve">3    .602511 </t>
  </si>
  <si>
    <t xml:space="preserve">4   .5982022 </t>
  </si>
  <si>
    <t xml:space="preserve">1   .6264363 </t>
  </si>
  <si>
    <t xml:space="preserve">2   .6366092 </t>
  </si>
  <si>
    <t xml:space="preserve">3   .6340135 </t>
  </si>
  <si>
    <t xml:space="preserve">4   .6176612 </t>
  </si>
  <si>
    <t xml:space="preserve">1   .6421386 </t>
  </si>
  <si>
    <t xml:space="preserve">2   .6338246 </t>
  </si>
  <si>
    <t xml:space="preserve">3   .6533138 </t>
  </si>
  <si>
    <t xml:space="preserve">4   .6460185 </t>
  </si>
  <si>
    <t xml:space="preserve">1   .6658649 </t>
  </si>
  <si>
    <t xml:space="preserve">2   .6639559 </t>
  </si>
  <si>
    <t xml:space="preserve">3    .665613 </t>
  </si>
  <si>
    <t xml:space="preserve">4   .6610951 </t>
  </si>
  <si>
    <t xml:space="preserve">1   .6369446 </t>
  </si>
  <si>
    <t xml:space="preserve">2   .6481911 </t>
  </si>
  <si>
    <t xml:space="preserve">3   .6413362 </t>
  </si>
  <si>
    <t xml:space="preserve">4   .6386022 </t>
  </si>
  <si>
    <t xml:space="preserve">1   .6389943 </t>
  </si>
  <si>
    <t xml:space="preserve">2   .6492948 </t>
  </si>
  <si>
    <t xml:space="preserve">3   .6413535 </t>
  </si>
  <si>
    <t xml:space="preserve">4   .6229433 </t>
  </si>
  <si>
    <t xml:space="preserve">1   .6464684 </t>
  </si>
  <si>
    <t xml:space="preserve">2   .6321451 </t>
  </si>
  <si>
    <t xml:space="preserve">3   .6186902 </t>
  </si>
  <si>
    <t xml:space="preserve">4   .6045625 </t>
  </si>
  <si>
    <t xml:space="preserve">1   .6363695 </t>
  </si>
  <si>
    <t xml:space="preserve">2   .6429311 </t>
  </si>
  <si>
    <t xml:space="preserve">3   .6332726 </t>
  </si>
  <si>
    <t xml:space="preserve">4   .6458074 </t>
  </si>
  <si>
    <t xml:space="preserve">1    .563995 </t>
  </si>
  <si>
    <t xml:space="preserve">2   .5775187 </t>
  </si>
  <si>
    <t xml:space="preserve">3   .5676197 </t>
  </si>
  <si>
    <t xml:space="preserve">4    .556299 </t>
  </si>
  <si>
    <t xml:space="preserve">1   .6082106 </t>
  </si>
  <si>
    <t xml:space="preserve">2   .5878183 </t>
  </si>
  <si>
    <t xml:space="preserve">3   .5839831 </t>
  </si>
  <si>
    <t xml:space="preserve">4   .5817391 </t>
  </si>
  <si>
    <t xml:space="preserve">1   .6217376 </t>
  </si>
  <si>
    <t xml:space="preserve">2   .6267292 </t>
  </si>
  <si>
    <t xml:space="preserve">3   .6316033 </t>
  </si>
  <si>
    <t xml:space="preserve">4   .6282109 </t>
  </si>
  <si>
    <t xml:space="preserve">1   .6230017 </t>
  </si>
  <si>
    <t xml:space="preserve">2   .6234751 </t>
  </si>
  <si>
    <t xml:space="preserve">3    .620793 </t>
  </si>
  <si>
    <t xml:space="preserve">4   .6228911 </t>
  </si>
  <si>
    <t xml:space="preserve">1   .5605068 </t>
  </si>
  <si>
    <t xml:space="preserve">2    .548333 </t>
  </si>
  <si>
    <t xml:space="preserve">3   .5558114 </t>
  </si>
  <si>
    <t xml:space="preserve">4   .5493483 </t>
  </si>
  <si>
    <t xml:space="preserve">1    .508629 </t>
  </si>
  <si>
    <t xml:space="preserve">2    .516189 </t>
  </si>
  <si>
    <t xml:space="preserve">3   .5262439 </t>
  </si>
  <si>
    <t xml:space="preserve">4    .526045 </t>
  </si>
  <si>
    <t xml:space="preserve">1   .6009785 </t>
  </si>
  <si>
    <t xml:space="preserve">2   .5932889 </t>
  </si>
  <si>
    <t xml:space="preserve">3   .5904227 </t>
  </si>
  <si>
    <t xml:space="preserve">4   .5862831 </t>
  </si>
  <si>
    <t xml:space="preserve">1   .5721413 </t>
  </si>
  <si>
    <t xml:space="preserve">2   .5816049 </t>
  </si>
  <si>
    <t xml:space="preserve">3   .5716634 </t>
  </si>
  <si>
    <t xml:space="preserve">4   .5759306 </t>
  </si>
  <si>
    <t xml:space="preserve">1   .5466451 </t>
  </si>
  <si>
    <t xml:space="preserve">2   .5249701 </t>
  </si>
  <si>
    <t xml:space="preserve">3   .5356292 </t>
  </si>
  <si>
    <t xml:space="preserve">4   .5220239 </t>
  </si>
  <si>
    <t xml:space="preserve">1   .6132583 </t>
  </si>
  <si>
    <t xml:space="preserve">2   .6094655 </t>
  </si>
  <si>
    <t xml:space="preserve">3   .5982635 </t>
  </si>
  <si>
    <t xml:space="preserve">4    .594905 </t>
  </si>
  <si>
    <t xml:space="preserve">1   .6223351 </t>
  </si>
  <si>
    <t xml:space="preserve">2   .6206532 </t>
  </si>
  <si>
    <t xml:space="preserve">3   .6200539 </t>
  </si>
  <si>
    <t xml:space="preserve">4   .6187453 </t>
  </si>
  <si>
    <t xml:space="preserve">1    .596909 </t>
  </si>
  <si>
    <t xml:space="preserve">2   .6716313 </t>
  </si>
  <si>
    <t xml:space="preserve">3   .6287415 </t>
  </si>
  <si>
    <t xml:space="preserve">4   .6213763 </t>
  </si>
  <si>
    <t xml:space="preserve">1   .6229908 </t>
  </si>
  <si>
    <t xml:space="preserve">2   .6523069 </t>
  </si>
  <si>
    <t xml:space="preserve">3   .6386593 </t>
  </si>
  <si>
    <t xml:space="preserve">4   .6518964 </t>
  </si>
  <si>
    <t xml:space="preserve">1   .5801588 </t>
  </si>
  <si>
    <t xml:space="preserve">2   .5811569 </t>
  </si>
  <si>
    <t xml:space="preserve">3   .5943924 </t>
  </si>
  <si>
    <t xml:space="preserve">4   .5709477 </t>
  </si>
  <si>
    <t xml:space="preserve">1   .5975393 </t>
  </si>
  <si>
    <t xml:space="preserve">2   .6140727 </t>
  </si>
  <si>
    <t xml:space="preserve">3   .6219997 </t>
  </si>
  <si>
    <t xml:space="preserve">4   .5999283 </t>
  </si>
  <si>
    <t xml:space="preserve">1   .5870681 </t>
  </si>
  <si>
    <t xml:space="preserve">2   .6442336 </t>
  </si>
  <si>
    <t xml:space="preserve">3   .6140816 </t>
  </si>
  <si>
    <t xml:space="preserve">4   .6220813 </t>
  </si>
  <si>
    <t xml:space="preserve">1   .6078569 </t>
  </si>
  <si>
    <t xml:space="preserve">2   .6665162 </t>
  </si>
  <si>
    <t xml:space="preserve">3   .6241804 </t>
  </si>
  <si>
    <t xml:space="preserve">4   .6227057 </t>
  </si>
  <si>
    <t xml:space="preserve">1     .64092 </t>
  </si>
  <si>
    <t xml:space="preserve">2   .6381213 </t>
  </si>
  <si>
    <t xml:space="preserve">3   .6464589 </t>
  </si>
  <si>
    <t xml:space="preserve">4   .6205264 </t>
  </si>
  <si>
    <t xml:space="preserve">1    .676359 </t>
  </si>
  <si>
    <t xml:space="preserve">2   .7192993 </t>
  </si>
  <si>
    <t xml:space="preserve">3   .7507357 </t>
  </si>
  <si>
    <t xml:space="preserve">4   .7356917 </t>
  </si>
  <si>
    <t xml:space="preserve">1   .6361312 </t>
  </si>
  <si>
    <t xml:space="preserve">2   .6715996 </t>
  </si>
  <si>
    <t xml:space="preserve">3   .6846818 </t>
  </si>
  <si>
    <t xml:space="preserve">4   .6690925 </t>
  </si>
  <si>
    <t xml:space="preserve">1   .6262322 </t>
  </si>
  <si>
    <t xml:space="preserve">2   .6447596 </t>
  </si>
  <si>
    <t xml:space="preserve">3   .6548242 </t>
  </si>
  <si>
    <t xml:space="preserve">4   .6441037 </t>
  </si>
  <si>
    <t xml:space="preserve">1   .6193883 </t>
  </si>
  <si>
    <t xml:space="preserve">2   .6603333 </t>
  </si>
  <si>
    <t xml:space="preserve">3   .6754233 </t>
  </si>
  <si>
    <t xml:space="preserve">4   .6731572 </t>
  </si>
  <si>
    <t xml:space="preserve">1   .6593284 </t>
  </si>
  <si>
    <t xml:space="preserve">2   .6750901 </t>
  </si>
  <si>
    <t xml:space="preserve">3   .6626903 </t>
  </si>
  <si>
    <t xml:space="preserve">4   .6404603 </t>
  </si>
  <si>
    <t xml:space="preserve">1    .578487 </t>
  </si>
  <si>
    <t xml:space="preserve">2   .6055547 </t>
  </si>
  <si>
    <t xml:space="preserve">3   .6047584 </t>
  </si>
  <si>
    <t xml:space="preserve">4   .5942695 </t>
  </si>
  <si>
    <t xml:space="preserve">1   .5896221 </t>
  </si>
  <si>
    <t xml:space="preserve">2   .6233868 </t>
  </si>
  <si>
    <t xml:space="preserve">3   .6209198 </t>
  </si>
  <si>
    <t xml:space="preserve">4   .6106853 </t>
  </si>
  <si>
    <t xml:space="preserve">1     .62921 </t>
  </si>
  <si>
    <t xml:space="preserve">2   .6747438 </t>
  </si>
  <si>
    <t xml:space="preserve">3   .6787202 </t>
  </si>
  <si>
    <t xml:space="preserve">4   .6718909 </t>
  </si>
  <si>
    <t xml:space="preserve">1   .6304339 </t>
  </si>
  <si>
    <t xml:space="preserve">2   .6488342 </t>
  </si>
  <si>
    <t xml:space="preserve">3   .6654421 </t>
  </si>
  <si>
    <t xml:space="preserve">4   .6454637 </t>
  </si>
  <si>
    <t xml:space="preserve">1   .5404296 </t>
  </si>
  <si>
    <t xml:space="preserve">2   .5690726 </t>
  </si>
  <si>
    <t xml:space="preserve">3   .5745415 </t>
  </si>
  <si>
    <t xml:space="preserve">4   .5762389 </t>
  </si>
  <si>
    <t xml:space="preserve">1   .5260633 </t>
  </si>
  <si>
    <t xml:space="preserve">2   .5583677 </t>
  </si>
  <si>
    <t xml:space="preserve">3   .6120966 </t>
  </si>
  <si>
    <t xml:space="preserve">4   .5672985 </t>
  </si>
  <si>
    <t xml:space="preserve">1   .5878163 </t>
  </si>
  <si>
    <t xml:space="preserve">2   .6204423 </t>
  </si>
  <si>
    <t xml:space="preserve">3    .631171 </t>
  </si>
  <si>
    <t xml:space="preserve">4   .6017114 </t>
  </si>
  <si>
    <t xml:space="preserve">1   .5811035 </t>
  </si>
  <si>
    <t xml:space="preserve">2   .5876522 </t>
  </si>
  <si>
    <t xml:space="preserve">3    .595458 </t>
  </si>
  <si>
    <t xml:space="preserve">4   .5663341 </t>
  </si>
  <si>
    <t xml:space="preserve">1   .5297189 </t>
  </si>
  <si>
    <t xml:space="preserve">2   .5823271 </t>
  </si>
  <si>
    <t xml:space="preserve">3   .5744869 </t>
  </si>
  <si>
    <t xml:space="preserve">4   .5708686 </t>
  </si>
  <si>
    <t xml:space="preserve">1   .6030889 </t>
  </si>
  <si>
    <t xml:space="preserve">2   .6074884 </t>
  </si>
  <si>
    <t xml:space="preserve">3   .6202539 </t>
  </si>
  <si>
    <t xml:space="preserve">4   .6198421 </t>
  </si>
  <si>
    <t xml:space="preserve">1    .623871 </t>
  </si>
  <si>
    <t xml:space="preserve">2   .6467832 </t>
  </si>
  <si>
    <t xml:space="preserve">3   .6554797 </t>
  </si>
  <si>
    <t xml:space="preserve">4   .6403352 </t>
  </si>
  <si>
    <t xml:space="preserve">1   .5744982 </t>
  </si>
  <si>
    <t xml:space="preserve">2   .5932784 </t>
  </si>
  <si>
    <t xml:space="preserve">3   .5944922 </t>
  </si>
  <si>
    <t xml:space="preserve">4   .5774172 </t>
  </si>
  <si>
    <t xml:space="preserve">1   .6428076 </t>
  </si>
  <si>
    <t xml:space="preserve">2   .6031962 </t>
  </si>
  <si>
    <t xml:space="preserve">3   .6070429 </t>
  </si>
  <si>
    <t xml:space="preserve">4   .5558216 </t>
  </si>
  <si>
    <t xml:space="preserve">1   .6051021 </t>
  </si>
  <si>
    <t xml:space="preserve">2   .5652066 </t>
  </si>
  <si>
    <t xml:space="preserve">3   .5909431 </t>
  </si>
  <si>
    <t xml:space="preserve">4   .6058942 </t>
  </si>
  <si>
    <t xml:space="preserve">1   .6150521 </t>
  </si>
  <si>
    <t xml:space="preserve">2   .6011442 </t>
  </si>
  <si>
    <t xml:space="preserve">3   .6083961 </t>
  </si>
  <si>
    <t xml:space="preserve">4   .6230738 </t>
  </si>
  <si>
    <t xml:space="preserve">1   .6257253 </t>
  </si>
  <si>
    <t xml:space="preserve">2   .6817122 </t>
  </si>
  <si>
    <t xml:space="preserve">3   .6555095 </t>
  </si>
  <si>
    <t xml:space="preserve">4   .6539926 </t>
  </si>
  <si>
    <t xml:space="preserve">1   .7092306 </t>
  </si>
  <si>
    <t xml:space="preserve">2   .6892768 </t>
  </si>
  <si>
    <t xml:space="preserve">3   .6632853 </t>
  </si>
  <si>
    <t xml:space="preserve">4   .6691944 </t>
  </si>
  <si>
    <t xml:space="preserve">1   .6849558 </t>
  </si>
  <si>
    <t xml:space="preserve">2   .6839064 </t>
  </si>
  <si>
    <t xml:space="preserve">3   .6642362 </t>
  </si>
  <si>
    <t xml:space="preserve">4   .6431103 </t>
  </si>
  <si>
    <t xml:space="preserve">1    .652163 </t>
  </si>
  <si>
    <t xml:space="preserve">2   .6371023 </t>
  </si>
  <si>
    <t xml:space="preserve">3   .6713908 </t>
  </si>
  <si>
    <t xml:space="preserve">4   .6388501 </t>
  </si>
  <si>
    <t xml:space="preserve">1   .6542374 </t>
  </si>
  <si>
    <t xml:space="preserve">2    .657315 </t>
  </si>
  <si>
    <t xml:space="preserve">3   .6327676 </t>
  </si>
  <si>
    <t xml:space="preserve">4   .6556788 </t>
  </si>
  <si>
    <t xml:space="preserve">1   .6358111 </t>
  </si>
  <si>
    <t xml:space="preserve">2   .6363985 </t>
  </si>
  <si>
    <t xml:space="preserve">3    .633224 </t>
  </si>
  <si>
    <t xml:space="preserve">4   .6228404 </t>
  </si>
  <si>
    <t xml:space="preserve">1   .5921903 </t>
  </si>
  <si>
    <t xml:space="preserve">2   .5974281 </t>
  </si>
  <si>
    <t xml:space="preserve">3   .5952398 </t>
  </si>
  <si>
    <t xml:space="preserve">4   .5849616 </t>
  </si>
  <si>
    <t xml:space="preserve">1   .6089217 </t>
  </si>
  <si>
    <t xml:space="preserve">2   .6143053 </t>
  </si>
  <si>
    <t xml:space="preserve">3   .5990236 </t>
  </si>
  <si>
    <t xml:space="preserve">4   .6095196 </t>
  </si>
  <si>
    <t xml:space="preserve">1   .6763723 </t>
  </si>
  <si>
    <t xml:space="preserve">2   .6660663 </t>
  </si>
  <si>
    <t xml:space="preserve">3   .6403985 </t>
  </si>
  <si>
    <t xml:space="preserve">4   .6325431 </t>
  </si>
  <si>
    <t xml:space="preserve">1   .6407613 </t>
  </si>
  <si>
    <t xml:space="preserve">2   .6173968 </t>
  </si>
  <si>
    <t xml:space="preserve">3   .6213199 </t>
  </si>
  <si>
    <t xml:space="preserve">4   .6001371 </t>
  </si>
  <si>
    <t xml:space="preserve">1    .555937 </t>
  </si>
  <si>
    <t xml:space="preserve">2   .5518462 </t>
  </si>
  <si>
    <t xml:space="preserve">3   .5630862 </t>
  </si>
  <si>
    <t xml:space="preserve">4   .5529766 </t>
  </si>
  <si>
    <t xml:space="preserve">1   .6039618 </t>
  </si>
  <si>
    <t xml:space="preserve">2   .5509645 </t>
  </si>
  <si>
    <t xml:space="preserve">3   .5696702 </t>
  </si>
  <si>
    <t xml:space="preserve">4   .5379752 </t>
  </si>
  <si>
    <t xml:space="preserve">1   .5992833 </t>
  </si>
  <si>
    <t xml:space="preserve">2   .5997309 </t>
  </si>
  <si>
    <t xml:space="preserve">3   .6074532 </t>
  </si>
  <si>
    <t xml:space="preserve">4   .5870506 </t>
  </si>
  <si>
    <t xml:space="preserve">1   .5506405 </t>
  </si>
  <si>
    <t xml:space="preserve">2    .534537 </t>
  </si>
  <si>
    <t xml:space="preserve">3   .5319168 </t>
  </si>
  <si>
    <t xml:space="preserve">4   .5210114 </t>
  </si>
  <si>
    <t xml:space="preserve">1   .5818951 </t>
  </si>
  <si>
    <t xml:space="preserve">2   .5651199 </t>
  </si>
  <si>
    <t xml:space="preserve">3   .5522282 </t>
  </si>
  <si>
    <t xml:space="preserve">4   .5502887 </t>
  </si>
  <si>
    <t xml:space="preserve">1   .6197079 </t>
  </si>
  <si>
    <t xml:space="preserve">2    .633165 </t>
  </si>
  <si>
    <t xml:space="preserve">3   .6130687 </t>
  </si>
  <si>
    <t xml:space="preserve">4   .6131879 </t>
  </si>
  <si>
    <t xml:space="preserve">1   .6400186 </t>
  </si>
  <si>
    <t xml:space="preserve">2   .6329605 </t>
  </si>
  <si>
    <t xml:space="preserve">3   .6216688 </t>
  </si>
  <si>
    <t xml:space="preserve">4   .6115296 </t>
  </si>
  <si>
    <t>2020-2021 (%)</t>
  </si>
  <si>
    <t>1º trim / 2022</t>
  </si>
  <si>
    <t>2021-2022 (%)</t>
  </si>
  <si>
    <t>2020-20221 (%)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</si>
</sst>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0.0%"/>
    <numFmt numFmtId="167" formatCode="#,##0.0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2" fillId="2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3" borderId="2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165" fontId="0" fillId="0" borderId="0" xfId="0" applyNumberFormat="1"/>
    <xf numFmtId="0" fontId="1" fillId="0" borderId="0" xfId="0" applyFont="1" applyAlignment="1">
      <alignment vertical="center" wrapText="1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3" borderId="0" xfId="0" applyFill="1"/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Alignment="1">
      <alignment horizontal="right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/>
    <xf numFmtId="0" fontId="1" fillId="0" borderId="0" xfId="0" applyFont="1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3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9" fontId="0" fillId="0" borderId="0" xfId="0" applyNumberFormat="1"/>
    <xf numFmtId="166" fontId="0" fillId="0" borderId="0" xfId="1" applyNumberFormat="1" applyFont="1"/>
    <xf numFmtId="10" fontId="0" fillId="0" borderId="0" xfId="1" applyNumberFormat="1" applyFont="1"/>
    <xf numFmtId="0" fontId="1" fillId="0" borderId="0" xfId="0" applyFont="1" applyFill="1" applyAlignment="1">
      <alignment horizontal="left" vertical="center"/>
    </xf>
    <xf numFmtId="1" fontId="0" fillId="0" borderId="0" xfId="1" applyNumberFormat="1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4" fontId="0" fillId="0" borderId="0" xfId="0" applyNumberFormat="1" applyFill="1" applyAlignment="1">
      <alignment horizontal="center"/>
    </xf>
    <xf numFmtId="10" fontId="0" fillId="0" borderId="0" xfId="1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Border="1"/>
    <xf numFmtId="164" fontId="0" fillId="0" borderId="0" xfId="0" applyNumberForma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7" fillId="0" borderId="0" xfId="0" applyFont="1"/>
    <xf numFmtId="0" fontId="7" fillId="0" borderId="0" xfId="0" applyFont="1" applyFill="1"/>
    <xf numFmtId="0" fontId="0" fillId="0" borderId="0" xfId="0" applyBorder="1"/>
    <xf numFmtId="0" fontId="1" fillId="0" borderId="0" xfId="0" applyFont="1" applyFill="1" applyBorder="1" applyAlignment="1">
      <alignment horizontal="left"/>
    </xf>
    <xf numFmtId="166" fontId="0" fillId="0" borderId="0" xfId="1" applyNumberFormat="1" applyFont="1" applyFill="1" applyBorder="1" applyAlignment="1">
      <alignment horizontal="center"/>
    </xf>
    <xf numFmtId="2" fontId="0" fillId="0" borderId="0" xfId="0" applyNumberFormat="1" applyFill="1" applyBorder="1"/>
    <xf numFmtId="3" fontId="6" fillId="0" borderId="0" xfId="0" applyNumberFormat="1" applyFont="1" applyFill="1" applyBorder="1" applyAlignment="1">
      <alignment horizontal="center"/>
    </xf>
    <xf numFmtId="166" fontId="1" fillId="0" borderId="0" xfId="1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3" fontId="7" fillId="3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166" fontId="0" fillId="0" borderId="0" xfId="1" applyNumberFormat="1" applyFont="1" applyFill="1"/>
    <xf numFmtId="0" fontId="6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8" fillId="0" borderId="0" xfId="0" applyFont="1" applyAlignment="1">
      <alignment horizontal="center" wrapText="1"/>
    </xf>
    <xf numFmtId="165" fontId="7" fillId="0" borderId="0" xfId="0" applyNumberFormat="1" applyFont="1"/>
    <xf numFmtId="165" fontId="7" fillId="0" borderId="0" xfId="0" applyNumberFormat="1" applyFont="1" applyFill="1"/>
    <xf numFmtId="165" fontId="7" fillId="0" borderId="0" xfId="0" applyNumberFormat="1" applyFont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2" borderId="0" xfId="0" applyNumberFormat="1" applyFill="1"/>
    <xf numFmtId="164" fontId="0" fillId="0" borderId="2" xfId="0" applyNumberForma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1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quotePrefix="1" applyFont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/>
    </xf>
    <xf numFmtId="3" fontId="0" fillId="3" borderId="0" xfId="0" applyNumberFormat="1" applyFont="1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wrapText="1"/>
    </xf>
    <xf numFmtId="165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3" fontId="0" fillId="5" borderId="0" xfId="0" applyNumberFormat="1" applyFill="1" applyAlignment="1">
      <alignment horizontal="center" vertical="center"/>
    </xf>
    <xf numFmtId="1" fontId="1" fillId="3" borderId="0" xfId="0" applyNumberFormat="1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left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7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0" fillId="3" borderId="0" xfId="0" applyNumberForma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2" fontId="0" fillId="2" borderId="0" xfId="0" applyNumberFormat="1" applyFill="1" applyAlignment="1">
      <alignment horizontal="center"/>
    </xf>
    <xf numFmtId="1" fontId="0" fillId="0" borderId="0" xfId="0" applyNumberFormat="1" applyFill="1"/>
    <xf numFmtId="10" fontId="7" fillId="0" borderId="0" xfId="1" applyNumberFormat="1" applyFont="1"/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Porcentagem" xfId="1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microsoft.com/office/2011/relationships/chartStyle" Target="style10.xml"/><Relationship Id="rId2" Type="http://schemas.microsoft.com/office/2011/relationships/chartColorStyle" Target="colors10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3" Type="http://schemas.microsoft.com/office/2011/relationships/chartStyle" Target="style11.xml"/><Relationship Id="rId2" Type="http://schemas.microsoft.com/office/2011/relationships/chartColorStyle" Target="colors11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3" Type="http://schemas.microsoft.com/office/2011/relationships/chartStyle" Target="style12.xml"/><Relationship Id="rId2" Type="http://schemas.microsoft.com/office/2011/relationships/chartColorStyle" Target="colors12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microsoft.com/office/2011/relationships/chartStyle" Target="style15.xml"/><Relationship Id="rId2" Type="http://schemas.microsoft.com/office/2011/relationships/chartColorStyle" Target="colors15.xml"/><Relationship Id="rId1" Type="http://schemas.openxmlformats.org/officeDocument/2006/relationships/themeOverride" Target="../theme/themeOverrid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microsoft.com/office/2011/relationships/chartStyle" Target="style17.xml"/><Relationship Id="rId2" Type="http://schemas.microsoft.com/office/2011/relationships/chartColorStyle" Target="colors17.xml"/><Relationship Id="rId1" Type="http://schemas.openxmlformats.org/officeDocument/2006/relationships/themeOverride" Target="../theme/themeOverrid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4.xml"/><Relationship Id="rId2" Type="http://schemas.microsoft.com/office/2011/relationships/chartColorStyle" Target="colors4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3" Type="http://schemas.microsoft.com/office/2011/relationships/chartStyle" Target="style5.xml"/><Relationship Id="rId2" Type="http://schemas.microsoft.com/office/2011/relationships/chartColorStyle" Target="colors5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3" Type="http://schemas.microsoft.com/office/2011/relationships/chartStyle" Target="style6.xml"/><Relationship Id="rId2" Type="http://schemas.microsoft.com/office/2011/relationships/chartColorStyle" Target="colors6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microsoft.com/office/2011/relationships/chartStyle" Target="style7.xml"/><Relationship Id="rId2" Type="http://schemas.microsoft.com/office/2011/relationships/chartColorStyle" Target="colors7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3" Type="http://schemas.microsoft.com/office/2011/relationships/chartStyle" Target="style8.xml"/><Relationship Id="rId2" Type="http://schemas.microsoft.com/office/2011/relationships/chartColorStyle" Target="colors8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3" Type="http://schemas.microsoft.com/office/2011/relationships/chartStyle" Target="style9.xml"/><Relationship Id="rId2" Type="http://schemas.microsoft.com/office/2011/relationships/chartColorStyle" Target="colors9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627E-2"/>
          <c:y val="6.0547264137151696E-2"/>
          <c:w val="0.88628241966993726"/>
          <c:h val="0.62317494940402651"/>
        </c:manualLayout>
      </c:layout>
      <c:lineChart>
        <c:grouping val="standard"/>
        <c:ser>
          <c:idx val="0"/>
          <c:order val="0"/>
          <c:tx>
            <c:strRef>
              <c:f>'1.Coef. Gini'!$AA$5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Gini'!$D$6:$D$46</c:f>
              <c:strCache>
                <c:ptCount val="41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</c:strCache>
            </c:strRef>
          </c:cat>
          <c:val>
            <c:numRef>
              <c:f>'1.Coef. Gini'!$AA$6:$AA$46</c:f>
              <c:numCache>
                <c:formatCode>0.000</c:formatCode>
                <c:ptCount val="41"/>
                <c:pt idx="0">
                  <c:v>0.58174378181818176</c:v>
                </c:pt>
                <c:pt idx="1">
                  <c:v>0.5766097954545456</c:v>
                </c:pt>
                <c:pt idx="2">
                  <c:v>0.57016837727272729</c:v>
                </c:pt>
                <c:pt idx="3">
                  <c:v>0.56644596818181825</c:v>
                </c:pt>
                <c:pt idx="4">
                  <c:v>0.56985189545454551</c:v>
                </c:pt>
                <c:pt idx="5">
                  <c:v>0.57278308181818172</c:v>
                </c:pt>
                <c:pt idx="6">
                  <c:v>0.57215869090909088</c:v>
                </c:pt>
                <c:pt idx="7">
                  <c:v>0.56885955454545456</c:v>
                </c:pt>
                <c:pt idx="8">
                  <c:v>0.57287346818181806</c:v>
                </c:pt>
                <c:pt idx="9">
                  <c:v>0.57634568636363637</c:v>
                </c:pt>
                <c:pt idx="10">
                  <c:v>0.57478666363636366</c:v>
                </c:pt>
                <c:pt idx="11">
                  <c:v>0.56612899999999999</c:v>
                </c:pt>
                <c:pt idx="12">
                  <c:v>0.56669326818181809</c:v>
                </c:pt>
                <c:pt idx="13">
                  <c:v>0.56678686363636366</c:v>
                </c:pt>
                <c:pt idx="14">
                  <c:v>0.57368456363636378</c:v>
                </c:pt>
                <c:pt idx="15">
                  <c:v>0.57924631818181804</c:v>
                </c:pt>
                <c:pt idx="16">
                  <c:v>0.58256500454545446</c:v>
                </c:pt>
                <c:pt idx="17">
                  <c:v>0.5884001499999999</c:v>
                </c:pt>
                <c:pt idx="18">
                  <c:v>0.5906297045454546</c:v>
                </c:pt>
                <c:pt idx="19">
                  <c:v>0.59147641363636361</c:v>
                </c:pt>
                <c:pt idx="20">
                  <c:v>0.59849823181818174</c:v>
                </c:pt>
                <c:pt idx="21">
                  <c:v>0.60102810454545452</c:v>
                </c:pt>
                <c:pt idx="22">
                  <c:v>0.59984574999999996</c:v>
                </c:pt>
                <c:pt idx="23">
                  <c:v>0.59741010909090908</c:v>
                </c:pt>
                <c:pt idx="24">
                  <c:v>0.59987772727272737</c:v>
                </c:pt>
                <c:pt idx="25">
                  <c:v>0.60230363636363637</c:v>
                </c:pt>
                <c:pt idx="26">
                  <c:v>0.60269681818181819</c:v>
                </c:pt>
                <c:pt idx="27">
                  <c:v>0.60115045454545457</c:v>
                </c:pt>
                <c:pt idx="28">
                  <c:v>0.60780999999999985</c:v>
                </c:pt>
                <c:pt idx="29">
                  <c:v>0.60314318181818161</c:v>
                </c:pt>
                <c:pt idx="30">
                  <c:v>0.60090999999999994</c:v>
                </c:pt>
                <c:pt idx="31">
                  <c:v>0.59608409090909087</c:v>
                </c:pt>
                <c:pt idx="32">
                  <c:v>0.60206681818181795</c:v>
                </c:pt>
                <c:pt idx="33">
                  <c:v>0.63258545454545467</c:v>
                </c:pt>
                <c:pt idx="34">
                  <c:v>0.63520454545454552</c:v>
                </c:pt>
                <c:pt idx="35">
                  <c:v>0.62256636363636364</c:v>
                </c:pt>
                <c:pt idx="36">
                  <c:v>0.6232540909090909</c:v>
                </c:pt>
                <c:pt idx="37">
                  <c:v>0.61565409090909096</c:v>
                </c:pt>
                <c:pt idx="38">
                  <c:v>0.61133636363636368</c:v>
                </c:pt>
                <c:pt idx="39">
                  <c:v>0.6016468181818182</c:v>
                </c:pt>
                <c:pt idx="40">
                  <c:v>0.59481574545454552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D-4458-86E5-66C90848AF71}"/>
            </c:ext>
          </c:extLst>
        </c:ser>
        <c:dLbls>
          <c:showVal val="1"/>
        </c:dLbls>
        <c:marker val="1"/>
        <c:axId val="118233344"/>
        <c:axId val="118247424"/>
      </c:lineChart>
      <c:catAx>
        <c:axId val="11823334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247424"/>
        <c:crosses val="autoZero"/>
        <c:auto val="1"/>
        <c:lblAlgn val="ctr"/>
        <c:lblOffset val="100"/>
      </c:catAx>
      <c:valAx>
        <c:axId val="118247424"/>
        <c:scaling>
          <c:orientation val="minMax"/>
          <c:max val="0.66000000000000036"/>
          <c:min val="0.52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23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19339350873824"/>
          <c:y val="4.0676697591018968E-2"/>
          <c:w val="0.85729978874591872"/>
          <c:h val="0.65216722296540663"/>
        </c:manualLayout>
      </c:layout>
      <c:lineChart>
        <c:grouping val="standard"/>
        <c:ser>
          <c:idx val="0"/>
          <c:order val="0"/>
          <c:tx>
            <c:strRef>
              <c:f>'2.Renda Média'!$B$57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'2.Renda Média'!$C$34:$AN$34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'2.Renda Média'!$C$57:$AI$57</c:f>
              <c:numCache>
                <c:formatCode>#,##0</c:formatCode>
                <c:ptCount val="33"/>
                <c:pt idx="0">
                  <c:v>1451.9074999999998</c:v>
                </c:pt>
                <c:pt idx="1">
                  <c:v>1462.4257499999999</c:v>
                </c:pt>
                <c:pt idx="2">
                  <c:v>1479.5940000000001</c:v>
                </c:pt>
                <c:pt idx="3">
                  <c:v>1502.03125</c:v>
                </c:pt>
                <c:pt idx="4">
                  <c:v>1520.3687499999999</c:v>
                </c:pt>
                <c:pt idx="5">
                  <c:v>1543.6287499999999</c:v>
                </c:pt>
                <c:pt idx="6">
                  <c:v>1555.22225</c:v>
                </c:pt>
                <c:pt idx="7">
                  <c:v>1561.1872499999999</c:v>
                </c:pt>
                <c:pt idx="8">
                  <c:v>1566.3609999999999</c:v>
                </c:pt>
                <c:pt idx="9">
                  <c:v>1559.1255000000001</c:v>
                </c:pt>
                <c:pt idx="10">
                  <c:v>1556.4285</c:v>
                </c:pt>
                <c:pt idx="11">
                  <c:v>1544.9327499999999</c:v>
                </c:pt>
                <c:pt idx="12">
                  <c:v>1530.028</c:v>
                </c:pt>
                <c:pt idx="13">
                  <c:v>1519.2979999999998</c:v>
                </c:pt>
                <c:pt idx="14">
                  <c:v>1500.7719999999999</c:v>
                </c:pt>
                <c:pt idx="15">
                  <c:v>1486.46425</c:v>
                </c:pt>
                <c:pt idx="16">
                  <c:v>1482.876</c:v>
                </c:pt>
                <c:pt idx="17">
                  <c:v>1479.6512499999999</c:v>
                </c:pt>
                <c:pt idx="18">
                  <c:v>1478.87075</c:v>
                </c:pt>
                <c:pt idx="19">
                  <c:v>1485.15825</c:v>
                </c:pt>
                <c:pt idx="20">
                  <c:v>1494.194</c:v>
                </c:pt>
                <c:pt idx="21">
                  <c:v>1503.0169999999998</c:v>
                </c:pt>
                <c:pt idx="22">
                  <c:v>1517.29925</c:v>
                </c:pt>
                <c:pt idx="23">
                  <c:v>1530.0117500000001</c:v>
                </c:pt>
                <c:pt idx="24">
                  <c:v>1541.5394999999999</c:v>
                </c:pt>
                <c:pt idx="25">
                  <c:v>1552.0852500000001</c:v>
                </c:pt>
                <c:pt idx="26">
                  <c:v>1559.4390000000001</c:v>
                </c:pt>
                <c:pt idx="27">
                  <c:v>1565.7237499999999</c:v>
                </c:pt>
                <c:pt idx="28">
                  <c:v>1575.1585</c:v>
                </c:pt>
                <c:pt idx="29">
                  <c:v>1578.54025</c:v>
                </c:pt>
                <c:pt idx="30">
                  <c:v>1553.2012499999998</c:v>
                </c:pt>
                <c:pt idx="31">
                  <c:v>1524.8419999999999</c:v>
                </c:pt>
                <c:pt idx="32">
                  <c:v>1484.8785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40-4256-BBE6-675F8E06B0F3}"/>
            </c:ext>
          </c:extLst>
        </c:ser>
        <c:ser>
          <c:idx val="8"/>
          <c:order val="1"/>
          <c:tx>
            <c:strRef>
              <c:f>'2.Renda Média'!$B$57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'2.Renda Média'!$C$34:$AN$34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'2.Renda Média'!$C$57:$AN$57</c:f>
              <c:numCache>
                <c:formatCode>#,##0</c:formatCode>
                <c:ptCount val="38"/>
                <c:pt idx="0">
                  <c:v>1451.9074999999998</c:v>
                </c:pt>
                <c:pt idx="1">
                  <c:v>1462.4257499999999</c:v>
                </c:pt>
                <c:pt idx="2">
                  <c:v>1479.5940000000001</c:v>
                </c:pt>
                <c:pt idx="3">
                  <c:v>1502.03125</c:v>
                </c:pt>
                <c:pt idx="4">
                  <c:v>1520.3687499999999</c:v>
                </c:pt>
                <c:pt idx="5">
                  <c:v>1543.6287499999999</c:v>
                </c:pt>
                <c:pt idx="6">
                  <c:v>1555.22225</c:v>
                </c:pt>
                <c:pt idx="7">
                  <c:v>1561.1872499999999</c:v>
                </c:pt>
                <c:pt idx="8">
                  <c:v>1566.3609999999999</c:v>
                </c:pt>
                <c:pt idx="9">
                  <c:v>1559.1255000000001</c:v>
                </c:pt>
                <c:pt idx="10">
                  <c:v>1556.4285</c:v>
                </c:pt>
                <c:pt idx="11">
                  <c:v>1544.9327499999999</c:v>
                </c:pt>
                <c:pt idx="12">
                  <c:v>1530.028</c:v>
                </c:pt>
                <c:pt idx="13">
                  <c:v>1519.2979999999998</c:v>
                </c:pt>
                <c:pt idx="14">
                  <c:v>1500.7719999999999</c:v>
                </c:pt>
                <c:pt idx="15">
                  <c:v>1486.46425</c:v>
                </c:pt>
                <c:pt idx="16">
                  <c:v>1482.876</c:v>
                </c:pt>
                <c:pt idx="17">
                  <c:v>1479.6512499999999</c:v>
                </c:pt>
                <c:pt idx="18">
                  <c:v>1478.87075</c:v>
                </c:pt>
                <c:pt idx="19">
                  <c:v>1485.15825</c:v>
                </c:pt>
                <c:pt idx="20">
                  <c:v>1494.194</c:v>
                </c:pt>
                <c:pt idx="21">
                  <c:v>1503.0169999999998</c:v>
                </c:pt>
                <c:pt idx="22">
                  <c:v>1517.29925</c:v>
                </c:pt>
                <c:pt idx="23">
                  <c:v>1530.0117500000001</c:v>
                </c:pt>
                <c:pt idx="24">
                  <c:v>1541.5394999999999</c:v>
                </c:pt>
                <c:pt idx="25">
                  <c:v>1552.0852500000001</c:v>
                </c:pt>
                <c:pt idx="26">
                  <c:v>1559.4390000000001</c:v>
                </c:pt>
                <c:pt idx="27">
                  <c:v>1565.7237499999999</c:v>
                </c:pt>
                <c:pt idx="28">
                  <c:v>1575.1585</c:v>
                </c:pt>
                <c:pt idx="29">
                  <c:v>1578.54025</c:v>
                </c:pt>
                <c:pt idx="30">
                  <c:v>1553.2012499999998</c:v>
                </c:pt>
                <c:pt idx="31">
                  <c:v>1524.8419999999999</c:v>
                </c:pt>
                <c:pt idx="32">
                  <c:v>1484.8785</c:v>
                </c:pt>
                <c:pt idx="33">
                  <c:v>1453.4582499999999</c:v>
                </c:pt>
                <c:pt idx="34">
                  <c:v>1453.53</c:v>
                </c:pt>
                <c:pt idx="35">
                  <c:v>1447.0172499999999</c:v>
                </c:pt>
                <c:pt idx="36">
                  <c:v>1438.2382499999999</c:v>
                </c:pt>
                <c:pt idx="37">
                  <c:v>1427.2127499999999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40-4256-BBE6-675F8E06B0F3}"/>
            </c:ext>
          </c:extLst>
        </c:ser>
        <c:marker val="1"/>
        <c:axId val="150189184"/>
        <c:axId val="150190720"/>
      </c:lineChart>
      <c:catAx>
        <c:axId val="15018918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90720"/>
        <c:crosses val="autoZero"/>
        <c:auto val="1"/>
        <c:lblAlgn val="ctr"/>
        <c:lblOffset val="100"/>
      </c:catAx>
      <c:valAx>
        <c:axId val="150190720"/>
        <c:scaling>
          <c:orientation val="minMax"/>
          <c:min val="12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5.6850044520488129E-3"/>
              <c:y val="0.33460279834243339"/>
            </c:manualLayout>
          </c:layout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ser>
          <c:idx val="1"/>
          <c:order val="0"/>
          <c:tx>
            <c:strRef>
              <c:f>'2.Renda Média'!$AF$34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'2.Renda Média'!$AF$35:$AF$57</c:f>
              <c:numCache>
                <c:formatCode>#,##0</c:formatCode>
                <c:ptCount val="23"/>
                <c:pt idx="0">
                  <c:v>959.59977500000002</c:v>
                </c:pt>
                <c:pt idx="1">
                  <c:v>1093.0382500000001</c:v>
                </c:pt>
                <c:pt idx="2">
                  <c:v>934.06262500000003</c:v>
                </c:pt>
                <c:pt idx="3">
                  <c:v>875.98649999999998</c:v>
                </c:pt>
                <c:pt idx="4">
                  <c:v>855.06957499999999</c:v>
                </c:pt>
                <c:pt idx="5">
                  <c:v>1181.4282499999999</c:v>
                </c:pt>
                <c:pt idx="6">
                  <c:v>1222.88725</c:v>
                </c:pt>
                <c:pt idx="7">
                  <c:v>1104.3352500000001</c:v>
                </c:pt>
                <c:pt idx="8">
                  <c:v>1048.9982500000001</c:v>
                </c:pt>
                <c:pt idx="9">
                  <c:v>858.96589999999992</c:v>
                </c:pt>
                <c:pt idx="10">
                  <c:v>1071.4182500000002</c:v>
                </c:pt>
                <c:pt idx="11">
                  <c:v>1313.76475</c:v>
                </c:pt>
                <c:pt idx="12">
                  <c:v>1442.7940000000001</c:v>
                </c:pt>
                <c:pt idx="13">
                  <c:v>1473.38075</c:v>
                </c:pt>
                <c:pt idx="14">
                  <c:v>1570.1085000000003</c:v>
                </c:pt>
                <c:pt idx="15">
                  <c:v>2030.0362500000001</c:v>
                </c:pt>
                <c:pt idx="16">
                  <c:v>1858.1234999999999</c:v>
                </c:pt>
                <c:pt idx="17">
                  <c:v>2029.64525</c:v>
                </c:pt>
                <c:pt idx="18">
                  <c:v>1721.4567500000001</c:v>
                </c:pt>
                <c:pt idx="19">
                  <c:v>1521.1567500000001</c:v>
                </c:pt>
                <c:pt idx="20">
                  <c:v>1459.20325</c:v>
                </c:pt>
                <c:pt idx="21">
                  <c:v>2181.0639999999999</c:v>
                </c:pt>
                <c:pt idx="22">
                  <c:v>1578.54025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'2.Renda Média'!$AJ$34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'2.Renda Média'!$AJ$35:$AJ$57</c:f>
              <c:numCache>
                <c:formatCode>#,##0</c:formatCode>
                <c:ptCount val="23"/>
                <c:pt idx="0">
                  <c:v>909.28925000000004</c:v>
                </c:pt>
                <c:pt idx="1">
                  <c:v>1120.3275000000001</c:v>
                </c:pt>
                <c:pt idx="2">
                  <c:v>931.79429999999991</c:v>
                </c:pt>
                <c:pt idx="3">
                  <c:v>815.96227500000009</c:v>
                </c:pt>
                <c:pt idx="4">
                  <c:v>807.48152500000003</c:v>
                </c:pt>
                <c:pt idx="5">
                  <c:v>960.36810000000003</c:v>
                </c:pt>
                <c:pt idx="6">
                  <c:v>1069.605</c:v>
                </c:pt>
                <c:pt idx="7">
                  <c:v>1043.1476250000001</c:v>
                </c:pt>
                <c:pt idx="8">
                  <c:v>904.30949999999996</c:v>
                </c:pt>
                <c:pt idx="9">
                  <c:v>706.17930000000001</c:v>
                </c:pt>
                <c:pt idx="10">
                  <c:v>1002.6077</c:v>
                </c:pt>
                <c:pt idx="11">
                  <c:v>1058.0995</c:v>
                </c:pt>
                <c:pt idx="12">
                  <c:v>1370.067</c:v>
                </c:pt>
                <c:pt idx="13">
                  <c:v>1347.3530000000001</c:v>
                </c:pt>
                <c:pt idx="14">
                  <c:v>1528.1875</c:v>
                </c:pt>
                <c:pt idx="15">
                  <c:v>1848.38975</c:v>
                </c:pt>
                <c:pt idx="16">
                  <c:v>1739.7745</c:v>
                </c:pt>
                <c:pt idx="17">
                  <c:v>2215.6707500000002</c:v>
                </c:pt>
                <c:pt idx="18">
                  <c:v>1539.8992499999999</c:v>
                </c:pt>
                <c:pt idx="19">
                  <c:v>1382.8905000000002</c:v>
                </c:pt>
                <c:pt idx="20">
                  <c:v>1287.5425</c:v>
                </c:pt>
                <c:pt idx="21">
                  <c:v>2065.7444999999998</c:v>
                </c:pt>
                <c:pt idx="22">
                  <c:v>1453.4582499999999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79-4F91-967B-0DCCA78E5E77}"/>
            </c:ext>
          </c:extLst>
        </c:ser>
        <c:ser>
          <c:idx val="0"/>
          <c:order val="2"/>
          <c:tx>
            <c:strRef>
              <c:f>'2.Renda Média'!$AN$34</c:f>
              <c:strCache>
                <c:ptCount val="1"/>
                <c:pt idx="0">
                  <c:v>1º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Média'!$B$35:$B$57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Média'!$AN$35:$AN$57</c:f>
              <c:numCache>
                <c:formatCode>#,##0</c:formatCode>
                <c:ptCount val="23"/>
                <c:pt idx="0">
                  <c:v>859.40807499999994</c:v>
                </c:pt>
                <c:pt idx="1">
                  <c:v>1100.78775</c:v>
                </c:pt>
                <c:pt idx="2">
                  <c:v>999.11477500000001</c:v>
                </c:pt>
                <c:pt idx="3">
                  <c:v>771.3415</c:v>
                </c:pt>
                <c:pt idx="4">
                  <c:v>886.14319999999998</c:v>
                </c:pt>
                <c:pt idx="5">
                  <c:v>970.77357499999994</c:v>
                </c:pt>
                <c:pt idx="6">
                  <c:v>1083.6177499999999</c:v>
                </c:pt>
                <c:pt idx="7">
                  <c:v>893.53470000000004</c:v>
                </c:pt>
                <c:pt idx="8">
                  <c:v>860.93282499999998</c:v>
                </c:pt>
                <c:pt idx="9">
                  <c:v>869.20267500000011</c:v>
                </c:pt>
                <c:pt idx="10">
                  <c:v>1141.7845000000002</c:v>
                </c:pt>
                <c:pt idx="11">
                  <c:v>1041.48705</c:v>
                </c:pt>
                <c:pt idx="12">
                  <c:v>1465.4715000000001</c:v>
                </c:pt>
                <c:pt idx="13">
                  <c:v>1381.8412499999999</c:v>
                </c:pt>
                <c:pt idx="14">
                  <c:v>1506.33725</c:v>
                </c:pt>
                <c:pt idx="15">
                  <c:v>1759.9877499999998</c:v>
                </c:pt>
                <c:pt idx="16">
                  <c:v>1594.1289999999999</c:v>
                </c:pt>
                <c:pt idx="17">
                  <c:v>2055.1767500000001</c:v>
                </c:pt>
                <c:pt idx="18">
                  <c:v>1580.7139999999999</c:v>
                </c:pt>
                <c:pt idx="19">
                  <c:v>1229.9112499999999</c:v>
                </c:pt>
                <c:pt idx="20">
                  <c:v>1388.1315</c:v>
                </c:pt>
                <c:pt idx="21">
                  <c:v>2061.4702499999999</c:v>
                </c:pt>
                <c:pt idx="22">
                  <c:v>1427.2127499999999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showVal val="1"/>
        </c:dLbls>
        <c:gapWidth val="100"/>
        <c:axId val="150252544"/>
        <c:axId val="150012672"/>
      </c:barChart>
      <c:catAx>
        <c:axId val="150252544"/>
        <c:scaling>
          <c:orientation val="maxMin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012672"/>
        <c:crosses val="autoZero"/>
        <c:auto val="1"/>
        <c:lblAlgn val="ctr"/>
        <c:lblOffset val="100"/>
      </c:catAx>
      <c:valAx>
        <c:axId val="150012672"/>
        <c:scaling>
          <c:orientation val="minMax"/>
          <c:min val="0.5"/>
        </c:scaling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25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13163104037656"/>
          <c:y val="4.8992638913898802E-2"/>
          <c:w val="0.8663615702752947"/>
          <c:h val="0.70257370635323402"/>
        </c:manualLayout>
      </c:layout>
      <c:lineChart>
        <c:grouping val="standard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2.3853603332276312E-2"/>
                  <c:y val="-3.5710380277309411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C4-40A9-A77B-97DCEA793F4E}"/>
                </c:ext>
              </c:extLst>
            </c:dLbl>
            <c:dLbl>
              <c:idx val="31"/>
              <c:layout>
                <c:manualLayout>
                  <c:x val="-9.5012547568996825E-3"/>
                  <c:y val="-1.9078363645292837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4-40A9-A77B-97DCEA793F4E}"/>
                </c:ext>
              </c:extLst>
            </c:dLbl>
            <c:dLbl>
              <c:idx val="32"/>
              <c:layout>
                <c:manualLayout>
                  <c:x val="-1.4631381414086047E-2"/>
                  <c:y val="-2.1850366417295566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4-40A9-A77B-97DCEA793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Média'!$C$4:$AQ$4</c:f>
              <c:strCache>
                <c:ptCount val="41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</c:strCache>
            </c:strRef>
          </c:cat>
          <c:val>
            <c:numRef>
              <c:f>'2.Renda Média'!$C$27:$AQ$27</c:f>
              <c:numCache>
                <c:formatCode>0.00</c:formatCode>
                <c:ptCount val="41"/>
                <c:pt idx="0">
                  <c:v>1434.1569999999999</c:v>
                </c:pt>
                <c:pt idx="1">
                  <c:v>1444.578</c:v>
                </c:pt>
                <c:pt idx="2">
                  <c:v>1459.92</c:v>
                </c:pt>
                <c:pt idx="3">
                  <c:v>1468.9749999999999</c:v>
                </c:pt>
                <c:pt idx="4">
                  <c:v>1476.23</c:v>
                </c:pt>
                <c:pt idx="5">
                  <c:v>1513.251</c:v>
                </c:pt>
                <c:pt idx="6">
                  <c:v>1549.6690000000001</c:v>
                </c:pt>
                <c:pt idx="7">
                  <c:v>1542.325</c:v>
                </c:pt>
                <c:pt idx="8">
                  <c:v>1569.27</c:v>
                </c:pt>
                <c:pt idx="9">
                  <c:v>1559.625</c:v>
                </c:pt>
                <c:pt idx="10">
                  <c:v>1573.529</c:v>
                </c:pt>
                <c:pt idx="11">
                  <c:v>1563.02</c:v>
                </c:pt>
                <c:pt idx="12">
                  <c:v>1540.328</c:v>
                </c:pt>
                <c:pt idx="13">
                  <c:v>1548.837</c:v>
                </c:pt>
                <c:pt idx="14">
                  <c:v>1527.546</c:v>
                </c:pt>
                <c:pt idx="15">
                  <c:v>1503.4010000000001</c:v>
                </c:pt>
                <c:pt idx="16">
                  <c:v>1497.4079999999999</c:v>
                </c:pt>
                <c:pt idx="17">
                  <c:v>1474.7329999999999</c:v>
                </c:pt>
                <c:pt idx="18">
                  <c:v>1470.3150000000001</c:v>
                </c:pt>
                <c:pt idx="19">
                  <c:v>1489.048</c:v>
                </c:pt>
                <c:pt idx="20">
                  <c:v>1484.509</c:v>
                </c:pt>
                <c:pt idx="21">
                  <c:v>1471.6110000000001</c:v>
                </c:pt>
                <c:pt idx="22">
                  <c:v>1495.4649999999999</c:v>
                </c:pt>
                <c:pt idx="23">
                  <c:v>1525.191</c:v>
                </c:pt>
                <c:pt idx="24">
                  <c:v>1519.8009999999999</c:v>
                </c:pt>
                <c:pt idx="25">
                  <c:v>1528.74</c:v>
                </c:pt>
                <c:pt idx="26">
                  <c:v>1546.3150000000001</c:v>
                </c:pt>
                <c:pt idx="27">
                  <c:v>1571.3019999999999</c:v>
                </c:pt>
                <c:pt idx="28">
                  <c:v>1561.9839999999999</c:v>
                </c:pt>
                <c:pt idx="29">
                  <c:v>1558.155</c:v>
                </c:pt>
                <c:pt idx="30">
                  <c:v>1571.454</c:v>
                </c:pt>
                <c:pt idx="31">
                  <c:v>1609.0409999999999</c:v>
                </c:pt>
                <c:pt idx="32">
                  <c:v>1575.511</c:v>
                </c:pt>
                <c:pt idx="33">
                  <c:v>1456.799</c:v>
                </c:pt>
                <c:pt idx="34">
                  <c:v>1458.0170000000001</c:v>
                </c:pt>
                <c:pt idx="35">
                  <c:v>1449.1869999999999</c:v>
                </c:pt>
                <c:pt idx="36">
                  <c:v>1449.83</c:v>
                </c:pt>
                <c:pt idx="37">
                  <c:v>1457.086</c:v>
                </c:pt>
                <c:pt idx="38">
                  <c:v>1431.9659999999999</c:v>
                </c:pt>
                <c:pt idx="39">
                  <c:v>1414.0709999999999</c:v>
                </c:pt>
                <c:pt idx="40">
                  <c:v>1405.7280000000001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B2B-40EC-80E8-DD95E1D6F624}"/>
            </c:ext>
          </c:extLst>
        </c:ser>
        <c:dLbls>
          <c:showVal val="1"/>
        </c:dLbls>
        <c:marker val="1"/>
        <c:axId val="150176896"/>
        <c:axId val="150178432"/>
      </c:lineChart>
      <c:catAx>
        <c:axId val="15017689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78432"/>
        <c:crosses val="autoZero"/>
        <c:auto val="1"/>
        <c:lblAlgn val="ctr"/>
        <c:lblOffset val="100"/>
      </c:catAx>
      <c:valAx>
        <c:axId val="150178432"/>
        <c:scaling>
          <c:orientation val="minMax"/>
          <c:min val="12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7.3020391681809004E-3"/>
              <c:y val="0.42440279164688638"/>
            </c:manualLayout>
          </c:layout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7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'3.Renda_por_estrato'!$AV$5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'3.Renda_por_estrato'!$AV$6:$AV$8</c:f>
              <c:numCache>
                <c:formatCode>#,##0</c:formatCode>
                <c:ptCount val="3"/>
                <c:pt idx="0">
                  <c:v>269.63740000000001</c:v>
                </c:pt>
                <c:pt idx="1">
                  <c:v>1445.6410000000001</c:v>
                </c:pt>
                <c:pt idx="2">
                  <c:v>7550.6149999999998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CF-4968-A887-01B006203704}"/>
            </c:ext>
          </c:extLst>
        </c:ser>
        <c:ser>
          <c:idx val="1"/>
          <c:order val="1"/>
          <c:tx>
            <c:strRef>
              <c:f>'3.Renda_por_estrato'!$AW$5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'3.Renda_por_estrato'!$AW$6:$AW$8</c:f>
              <c:numCache>
                <c:formatCode>#,##0</c:formatCode>
                <c:ptCount val="3"/>
                <c:pt idx="0">
                  <c:v>203.0728</c:v>
                </c:pt>
                <c:pt idx="1">
                  <c:v>1344.0719999999999</c:v>
                </c:pt>
                <c:pt idx="2">
                  <c:v>7163.1949999999997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CF-4968-A887-01B006203704}"/>
            </c:ext>
          </c:extLst>
        </c:ser>
        <c:ser>
          <c:idx val="2"/>
          <c:order val="2"/>
          <c:tx>
            <c:strRef>
              <c:f>'3.Renda_por_estrato'!$AX$5</c:f>
              <c:strCache>
                <c:ptCount val="1"/>
                <c:pt idx="0">
                  <c:v>1º trim /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'3.Renda_por_estrato'!$AU$6:$AU$8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'3.Renda_por_estrato'!$AX$6:$AX$8</c:f>
              <c:numCache>
                <c:formatCode>#,##0</c:formatCode>
                <c:ptCount val="3"/>
                <c:pt idx="0">
                  <c:v>240.78919999999999</c:v>
                </c:pt>
                <c:pt idx="1">
                  <c:v>1359.44</c:v>
                </c:pt>
                <c:pt idx="2">
                  <c:v>6401.58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ECF-4968-A887-01B006203704}"/>
            </c:ext>
          </c:extLst>
        </c:ser>
        <c:dLbls>
          <c:showVal val="1"/>
        </c:dLbls>
        <c:gapWidth val="219"/>
        <c:overlap val="-27"/>
        <c:axId val="150653952"/>
        <c:axId val="150868736"/>
      </c:barChart>
      <c:catAx>
        <c:axId val="1506539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868736"/>
        <c:crosses val="autoZero"/>
        <c:auto val="1"/>
        <c:lblAlgn val="ctr"/>
        <c:lblOffset val="100"/>
      </c:catAx>
      <c:valAx>
        <c:axId val="1508687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65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0.12189279224712299"/>
          <c:y val="4.2146896835766993E-2"/>
          <c:w val="0.85796068760635691"/>
          <c:h val="0.71391508388046154"/>
        </c:manualLayout>
      </c:layout>
      <c:lineChart>
        <c:grouping val="standard"/>
        <c:ser>
          <c:idx val="0"/>
          <c:order val="0"/>
          <c:tx>
            <c:strRef>
              <c:f>'3.Renda_por_estrato'!$AP$77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'3.Renda_por_estrato'!$AQ$76:$AX$76</c:f>
              <c:strCache>
                <c:ptCount val="8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  <c:pt idx="5">
                  <c:v>3º trim / 2021</c:v>
                </c:pt>
                <c:pt idx="6">
                  <c:v>4º trim / 2021</c:v>
                </c:pt>
                <c:pt idx="7">
                  <c:v>1º trim / 2022</c:v>
                </c:pt>
              </c:strCache>
            </c:strRef>
          </c:cat>
          <c:val>
            <c:numRef>
              <c:f>'3.Renda_por_estrato'!$AQ$77:$AX$77</c:f>
              <c:numCache>
                <c:formatCode>0.0</c:formatCode>
                <c:ptCount val="8"/>
                <c:pt idx="0">
                  <c:v>-29.583692766656267</c:v>
                </c:pt>
                <c:pt idx="1">
                  <c:v>-31.906033806882878</c:v>
                </c:pt>
                <c:pt idx="2">
                  <c:v>-25.749506559549978</c:v>
                </c:pt>
                <c:pt idx="3">
                  <c:v>-24.686708891273991</c:v>
                </c:pt>
                <c:pt idx="4">
                  <c:v>-18.960314852464837</c:v>
                </c:pt>
                <c:pt idx="5">
                  <c:v>-16.640273196522443</c:v>
                </c:pt>
                <c:pt idx="6">
                  <c:v>-8.9330708573810664</c:v>
                </c:pt>
                <c:pt idx="7">
                  <c:v>-10.698886727138007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68-40C6-B694-0471AEA113D8}"/>
            </c:ext>
          </c:extLst>
        </c:ser>
        <c:ser>
          <c:idx val="1"/>
          <c:order val="1"/>
          <c:tx>
            <c:strRef>
              <c:f>'3.Renda_por_estrato'!$AP$78</c:f>
              <c:strCache>
                <c:ptCount val="1"/>
                <c:pt idx="0">
                  <c:v>50% intermediário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40584350033168E-2"/>
                  <c:y val="3.3908919424235871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8-40C6-B694-0471AEA113D8}"/>
                </c:ext>
              </c:extLst>
            </c:dLbl>
            <c:dLbl>
              <c:idx val="1"/>
              <c:layout>
                <c:manualLayout>
                  <c:x val="-2.9940584350033168E-2"/>
                  <c:y val="3.3908919424235871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8-40C6-B694-0471AEA113D8}"/>
                </c:ext>
              </c:extLst>
            </c:dLbl>
            <c:dLbl>
              <c:idx val="2"/>
              <c:layout>
                <c:manualLayout>
                  <c:x val="-2.4446078855527683E-2"/>
                  <c:y val="3.7020548759109186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8-40C6-B694-0471AEA113D8}"/>
                </c:ext>
              </c:extLst>
            </c:dLbl>
            <c:dLbl>
              <c:idx val="3"/>
              <c:layout>
                <c:manualLayout>
                  <c:x val="-2.4446078855527683E-2"/>
                  <c:y val="3.3908919424235899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8-40C6-B694-0471AEA11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'3.Renda_por_estrato'!$AQ$76:$AX$76</c:f>
              <c:strCache>
                <c:ptCount val="8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  <c:pt idx="5">
                  <c:v>3º trim / 2021</c:v>
                </c:pt>
                <c:pt idx="6">
                  <c:v>4º trim / 2021</c:v>
                </c:pt>
                <c:pt idx="7">
                  <c:v>1º trim / 2022</c:v>
                </c:pt>
              </c:strCache>
            </c:strRef>
          </c:cat>
          <c:val>
            <c:numRef>
              <c:f>'3.Renda_por_estrato'!$AQ$78:$AX$78</c:f>
              <c:numCache>
                <c:formatCode>0.0</c:formatCode>
                <c:ptCount val="8"/>
                <c:pt idx="0">
                  <c:v>-6.8609703238909354</c:v>
                </c:pt>
                <c:pt idx="1">
                  <c:v>-7.1998511386990298</c:v>
                </c:pt>
                <c:pt idx="2">
                  <c:v>-6.7518837664399509</c:v>
                </c:pt>
                <c:pt idx="3">
                  <c:v>-7.0258798692068209</c:v>
                </c:pt>
                <c:pt idx="4">
                  <c:v>-4.8503051587496593</c:v>
                </c:pt>
                <c:pt idx="5">
                  <c:v>-6.2807432827375553</c:v>
                </c:pt>
                <c:pt idx="6">
                  <c:v>-6.2437354778952843</c:v>
                </c:pt>
                <c:pt idx="7">
                  <c:v>-5.9628220284289126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968-40C6-B694-0471AEA113D8}"/>
            </c:ext>
          </c:extLst>
        </c:ser>
        <c:ser>
          <c:idx val="2"/>
          <c:order val="2"/>
          <c:tx>
            <c:strRef>
              <c:f>'3.Renda_por_estrato'!$AP$79</c:f>
              <c:strCache>
                <c:ptCount val="1"/>
                <c:pt idx="0">
                  <c:v>10% superiores</c:v>
                </c:pt>
              </c:strCache>
            </c:strRef>
          </c:tx>
          <c:spPr>
            <a:ln w="3810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181390787689974E-2"/>
                  <c:y val="-3.2812008831147065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68-40C6-B694-0471AEA113D8}"/>
                </c:ext>
              </c:extLst>
            </c:dLbl>
            <c:dLbl>
              <c:idx val="1"/>
              <c:layout>
                <c:manualLayout>
                  <c:x val="-3.5686885293184575E-2"/>
                  <c:y val="-3.2812008831147065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68-40C6-B694-0471AEA113D8}"/>
                </c:ext>
              </c:extLst>
            </c:dLbl>
            <c:dLbl>
              <c:idx val="2"/>
              <c:layout>
                <c:manualLayout>
                  <c:x val="-2.6529376135675357E-2"/>
                  <c:y val="-3.2812008831147065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5.1227106227106224E-2"/>
                      <c:h val="6.25126333376046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968-40C6-B694-0471AEA113D8}"/>
                </c:ext>
              </c:extLst>
            </c:dLbl>
            <c:dLbl>
              <c:idx val="3"/>
              <c:layout>
                <c:manualLayout>
                  <c:x val="-3.0192379798679017E-2"/>
                  <c:y val="-4.2146896835766993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68-40C6-B694-0471AEA113D8}"/>
                </c:ext>
              </c:extLst>
            </c:dLbl>
            <c:dLbl>
              <c:idx val="4"/>
              <c:layout>
                <c:manualLayout>
                  <c:x val="-4.1181390787689974E-2"/>
                  <c:y val="3.8755465870938928E-2"/>
                </c:manualLayout>
              </c:layout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68-40C6-B694-0471AEA11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'3.Renda_por_estrato'!$AQ$76:$AX$76</c:f>
              <c:strCache>
                <c:ptCount val="8"/>
                <c:pt idx="0">
                  <c:v>2º trim / 2020</c:v>
                </c:pt>
                <c:pt idx="1">
                  <c:v>3º trim / 2020</c:v>
                </c:pt>
                <c:pt idx="2">
                  <c:v>4º trim / 2020</c:v>
                </c:pt>
                <c:pt idx="3">
                  <c:v>1º trim / 2021</c:v>
                </c:pt>
                <c:pt idx="4">
                  <c:v>2º trim / 2021</c:v>
                </c:pt>
                <c:pt idx="5">
                  <c:v>3º trim / 2021</c:v>
                </c:pt>
                <c:pt idx="6">
                  <c:v>4º trim / 2021</c:v>
                </c:pt>
                <c:pt idx="7">
                  <c:v>1º trim / 2022</c:v>
                </c:pt>
              </c:strCache>
            </c:strRef>
          </c:cat>
          <c:val>
            <c:numRef>
              <c:f>'3.Renda_por_estrato'!$AQ$79:$AX$79</c:f>
              <c:numCache>
                <c:formatCode>0.0</c:formatCode>
                <c:ptCount val="8"/>
                <c:pt idx="0">
                  <c:v>-4.105890712213502</c:v>
                </c:pt>
                <c:pt idx="1">
                  <c:v>-2.4145317964165818</c:v>
                </c:pt>
                <c:pt idx="2">
                  <c:v>-5.9720433368672543</c:v>
                </c:pt>
                <c:pt idx="3">
                  <c:v>-5.1309727750653433</c:v>
                </c:pt>
                <c:pt idx="4">
                  <c:v>-7.6355502167704215</c:v>
                </c:pt>
                <c:pt idx="5">
                  <c:v>-10.228981347876957</c:v>
                </c:pt>
                <c:pt idx="6">
                  <c:v>-12.76819173007762</c:v>
                </c:pt>
                <c:pt idx="7">
                  <c:v>-15.217767029573087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968-40C6-B694-0471AEA113D8}"/>
            </c:ext>
          </c:extLst>
        </c:ser>
        <c:dLbls>
          <c:showVal val="1"/>
        </c:dLbls>
        <c:marker val="1"/>
        <c:axId val="150933504"/>
        <c:axId val="150935040"/>
      </c:lineChart>
      <c:catAx>
        <c:axId val="150933504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935040"/>
        <c:crosses val="autoZero"/>
        <c:auto val="1"/>
        <c:lblAlgn val="ctr"/>
        <c:lblOffset val="100"/>
      </c:catAx>
      <c:valAx>
        <c:axId val="150935040"/>
        <c:scaling>
          <c:orientation val="minMax"/>
          <c:max val="1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9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ser>
          <c:idx val="1"/>
          <c:order val="0"/>
          <c:tx>
            <c:strRef>
              <c:f>'3.Renda_por_estrato'!$AS$81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'3.Renda_por_estrato'!$AR$82:$AR$104</c:f>
              <c:strCache>
                <c:ptCount val="23"/>
                <c:pt idx="0">
                  <c:v>Manaus 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'3.Renda_por_estrato'!$AS$82:$AS$104</c:f>
              <c:numCache>
                <c:formatCode>0</c:formatCode>
                <c:ptCount val="23"/>
                <c:pt idx="0">
                  <c:v>170.1275</c:v>
                </c:pt>
                <c:pt idx="1">
                  <c:v>182.0121</c:v>
                </c:pt>
                <c:pt idx="2">
                  <c:v>175.06620000000001</c:v>
                </c:pt>
                <c:pt idx="3">
                  <c:v>163.17429999999999</c:v>
                </c:pt>
                <c:pt idx="4">
                  <c:v>126.2527</c:v>
                </c:pt>
                <c:pt idx="5">
                  <c:v>197.63749999999999</c:v>
                </c:pt>
                <c:pt idx="6">
                  <c:v>140.67009999999999</c:v>
                </c:pt>
                <c:pt idx="7">
                  <c:v>117.11450000000001</c:v>
                </c:pt>
                <c:pt idx="8">
                  <c:v>143.1302</c:v>
                </c:pt>
                <c:pt idx="9">
                  <c:v>113.7016</c:v>
                </c:pt>
                <c:pt idx="10">
                  <c:v>163.0848</c:v>
                </c:pt>
                <c:pt idx="11">
                  <c:v>157.1088</c:v>
                </c:pt>
                <c:pt idx="12">
                  <c:v>264.91800000000001</c:v>
                </c:pt>
                <c:pt idx="13">
                  <c:v>263.75779999999997</c:v>
                </c:pt>
                <c:pt idx="14">
                  <c:v>226.20240000000001</c:v>
                </c:pt>
                <c:pt idx="15">
                  <c:v>354.24930000000001</c:v>
                </c:pt>
                <c:pt idx="16">
                  <c:v>428.98689999999999</c:v>
                </c:pt>
                <c:pt idx="17">
                  <c:v>493.59980000000002</c:v>
                </c:pt>
                <c:pt idx="18">
                  <c:v>302.74290000000002</c:v>
                </c:pt>
                <c:pt idx="19">
                  <c:v>328.15039999999999</c:v>
                </c:pt>
                <c:pt idx="20">
                  <c:v>350.80329999999998</c:v>
                </c:pt>
                <c:pt idx="21">
                  <c:v>353.4196</c:v>
                </c:pt>
                <c:pt idx="22">
                  <c:v>269.63740000000001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'3.Renda_por_estrato'!$AT$81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'3.Renda_por_estrato'!$AT$82:$AT$104</c:f>
              <c:numCache>
                <c:formatCode>0</c:formatCode>
                <c:ptCount val="23"/>
                <c:pt idx="0">
                  <c:v>124.53579999999999</c:v>
                </c:pt>
                <c:pt idx="1">
                  <c:v>151.22239999999999</c:v>
                </c:pt>
                <c:pt idx="2">
                  <c:v>197.78290000000001</c:v>
                </c:pt>
                <c:pt idx="3">
                  <c:v>115.9139</c:v>
                </c:pt>
                <c:pt idx="4">
                  <c:v>128.9228</c:v>
                </c:pt>
                <c:pt idx="5">
                  <c:v>144.15270000000001</c:v>
                </c:pt>
                <c:pt idx="6">
                  <c:v>131.28319999999999</c:v>
                </c:pt>
                <c:pt idx="7">
                  <c:v>80.650700000000001</c:v>
                </c:pt>
                <c:pt idx="8">
                  <c:v>88.866299999999995</c:v>
                </c:pt>
                <c:pt idx="9">
                  <c:v>83.008610000000004</c:v>
                </c:pt>
                <c:pt idx="10">
                  <c:v>130.904</c:v>
                </c:pt>
                <c:pt idx="11">
                  <c:v>99.848410000000001</c:v>
                </c:pt>
                <c:pt idx="12">
                  <c:v>250.78710000000001</c:v>
                </c:pt>
                <c:pt idx="13">
                  <c:v>238.30760000000001</c:v>
                </c:pt>
                <c:pt idx="14">
                  <c:v>137.57310000000001</c:v>
                </c:pt>
                <c:pt idx="15">
                  <c:v>263.49349999999998</c:v>
                </c:pt>
                <c:pt idx="16">
                  <c:v>351.84559999999999</c:v>
                </c:pt>
                <c:pt idx="17">
                  <c:v>339.2423</c:v>
                </c:pt>
                <c:pt idx="18">
                  <c:v>233.6979</c:v>
                </c:pt>
                <c:pt idx="19">
                  <c:v>275.8159</c:v>
                </c:pt>
                <c:pt idx="20">
                  <c:v>243.83680000000001</c:v>
                </c:pt>
                <c:pt idx="21">
                  <c:v>313.28989999999999</c:v>
                </c:pt>
                <c:pt idx="22">
                  <c:v>203.0728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E7-4242-8577-5FF822244E4C}"/>
            </c:ext>
          </c:extLst>
        </c:ser>
        <c:ser>
          <c:idx val="0"/>
          <c:order val="2"/>
          <c:tx>
            <c:strRef>
              <c:f>'3.Renda_por_estrato'!$AU$81</c:f>
              <c:strCache>
                <c:ptCount val="1"/>
                <c:pt idx="0">
                  <c:v>1º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'3.Renda_por_estrato'!$AR$82:$AR$104</c:f>
              <c:strCache>
                <c:ptCount val="23"/>
                <c:pt idx="0">
                  <c:v>Manaus 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'3.Renda_por_estrato'!$AU$82:$AU$104</c:f>
              <c:numCache>
                <c:formatCode>0</c:formatCode>
                <c:ptCount val="23"/>
                <c:pt idx="0">
                  <c:v>199.0967</c:v>
                </c:pt>
                <c:pt idx="1">
                  <c:v>160.61580000000001</c:v>
                </c:pt>
                <c:pt idx="2">
                  <c:v>183.57910000000001</c:v>
                </c:pt>
                <c:pt idx="3">
                  <c:v>145.68870000000001</c:v>
                </c:pt>
                <c:pt idx="4">
                  <c:v>141.85</c:v>
                </c:pt>
                <c:pt idx="5">
                  <c:v>156.61490000000001</c:v>
                </c:pt>
                <c:pt idx="6">
                  <c:v>137.61089999999999</c:v>
                </c:pt>
                <c:pt idx="7">
                  <c:v>108.5351</c:v>
                </c:pt>
                <c:pt idx="8">
                  <c:v>104.0016</c:v>
                </c:pt>
                <c:pt idx="9">
                  <c:v>153.82169999999999</c:v>
                </c:pt>
                <c:pt idx="10">
                  <c:v>146.6893</c:v>
                </c:pt>
                <c:pt idx="11">
                  <c:v>128.9716</c:v>
                </c:pt>
                <c:pt idx="12">
                  <c:v>285.06909999999999</c:v>
                </c:pt>
                <c:pt idx="13">
                  <c:v>243.57980000000001</c:v>
                </c:pt>
                <c:pt idx="14">
                  <c:v>181.2833</c:v>
                </c:pt>
                <c:pt idx="15">
                  <c:v>317.79579999999999</c:v>
                </c:pt>
                <c:pt idx="16">
                  <c:v>342.33789999999999</c:v>
                </c:pt>
                <c:pt idx="17">
                  <c:v>422.25470000000001</c:v>
                </c:pt>
                <c:pt idx="18">
                  <c:v>260.69330000000002</c:v>
                </c:pt>
                <c:pt idx="19">
                  <c:v>290.50810000000001</c:v>
                </c:pt>
                <c:pt idx="20">
                  <c:v>323.78469999999999</c:v>
                </c:pt>
                <c:pt idx="21">
                  <c:v>366.56529999999998</c:v>
                </c:pt>
                <c:pt idx="22">
                  <c:v>240.78919999999999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showVal val="1"/>
        </c:dLbls>
        <c:gapWidth val="100"/>
        <c:axId val="151070976"/>
        <c:axId val="151109632"/>
      </c:barChart>
      <c:catAx>
        <c:axId val="151070976"/>
        <c:scaling>
          <c:orientation val="maxMin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109632"/>
        <c:crosses val="autoZero"/>
        <c:auto val="1"/>
        <c:lblAlgn val="ctr"/>
        <c:lblOffset val="100"/>
      </c:catAx>
      <c:valAx>
        <c:axId val="151109632"/>
        <c:scaling>
          <c:orientation val="minMax"/>
          <c:min val="0.5"/>
        </c:scaling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07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lineChart>
        <c:grouping val="standard"/>
        <c:ser>
          <c:idx val="0"/>
          <c:order val="0"/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'3.Renda_por_estrato'!$D$157:$AO$157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'3.Renda_por_estrato'!$D$180:$AO$180</c:f>
              <c:numCache>
                <c:formatCode>0.0</c:formatCode>
                <c:ptCount val="38"/>
                <c:pt idx="0">
                  <c:v>20.998334193991774</c:v>
                </c:pt>
                <c:pt idx="1">
                  <c:v>20.691209863565277</c:v>
                </c:pt>
                <c:pt idx="2">
                  <c:v>20.521571368211106</c:v>
                </c:pt>
                <c:pt idx="3">
                  <c:v>20.431370985654002</c:v>
                </c:pt>
                <c:pt idx="4">
                  <c:v>20.293368748231767</c:v>
                </c:pt>
                <c:pt idx="5">
                  <c:v>20.446780864767831</c:v>
                </c:pt>
                <c:pt idx="6">
                  <c:v>20.733036553775872</c:v>
                </c:pt>
                <c:pt idx="7">
                  <c:v>21.067048434523588</c:v>
                </c:pt>
                <c:pt idx="8">
                  <c:v>21.314484566160186</c:v>
                </c:pt>
                <c:pt idx="9">
                  <c:v>21.443391509586117</c:v>
                </c:pt>
                <c:pt idx="10">
                  <c:v>21.595532268845556</c:v>
                </c:pt>
                <c:pt idx="11">
                  <c:v>21.77175449739147</c:v>
                </c:pt>
                <c:pt idx="12">
                  <c:v>22.390186279781204</c:v>
                </c:pt>
                <c:pt idx="13">
                  <c:v>23.00577147869156</c:v>
                </c:pt>
                <c:pt idx="14">
                  <c:v>23.304846869863923</c:v>
                </c:pt>
                <c:pt idx="15">
                  <c:v>23.640632602331852</c:v>
                </c:pt>
                <c:pt idx="16">
                  <c:v>23.846593372157702</c:v>
                </c:pt>
                <c:pt idx="17">
                  <c:v>24.164952488210787</c:v>
                </c:pt>
                <c:pt idx="18">
                  <c:v>24.600577663210505</c:v>
                </c:pt>
                <c:pt idx="19">
                  <c:v>25.021276423024556</c:v>
                </c:pt>
                <c:pt idx="20">
                  <c:v>25.668171625884721</c:v>
                </c:pt>
                <c:pt idx="21">
                  <c:v>26.170106151367715</c:v>
                </c:pt>
                <c:pt idx="22">
                  <c:v>26.685134539706478</c:v>
                </c:pt>
                <c:pt idx="23">
                  <c:v>27.051261675359353</c:v>
                </c:pt>
                <c:pt idx="24">
                  <c:v>27.161031983981534</c:v>
                </c:pt>
                <c:pt idx="25">
                  <c:v>27.264608300183387</c:v>
                </c:pt>
                <c:pt idx="26">
                  <c:v>27.327704815452538</c:v>
                </c:pt>
                <c:pt idx="27">
                  <c:v>27.300647210450258</c:v>
                </c:pt>
                <c:pt idx="28">
                  <c:v>27.218826075293794</c:v>
                </c:pt>
                <c:pt idx="29">
                  <c:v>27.280950059522691</c:v>
                </c:pt>
                <c:pt idx="30">
                  <c:v>29.240924076315267</c:v>
                </c:pt>
                <c:pt idx="31">
                  <c:v>32.083918071805364</c:v>
                </c:pt>
                <c:pt idx="32">
                  <c:v>34.695254470426413</c:v>
                </c:pt>
                <c:pt idx="33">
                  <c:v>37.169721639527708</c:v>
                </c:pt>
                <c:pt idx="34">
                  <c:v>35.516850012416185</c:v>
                </c:pt>
                <c:pt idx="35">
                  <c:v>33.092939892662351</c:v>
                </c:pt>
                <c:pt idx="36">
                  <c:v>30.835192648190567</c:v>
                </c:pt>
                <c:pt idx="37">
                  <c:v>28.764880779499631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F0-417B-8B45-BD3439A0A347}"/>
            </c:ext>
          </c:extLst>
        </c:ser>
        <c:marker val="1"/>
        <c:axId val="151006208"/>
        <c:axId val="151012096"/>
      </c:lineChart>
      <c:catAx>
        <c:axId val="15100620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012096"/>
        <c:crosses val="autoZero"/>
        <c:auto val="1"/>
        <c:lblAlgn val="ctr"/>
        <c:lblOffset val="100"/>
      </c:catAx>
      <c:valAx>
        <c:axId val="151012096"/>
        <c:scaling>
          <c:orientation val="minMax"/>
          <c:min val="1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00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ser>
          <c:idx val="1"/>
          <c:order val="0"/>
          <c:tx>
            <c:strRef>
              <c:f>'3.Renda_por_estrato'!$AG$157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'3.Renda_por_estrato'!$C$158:$C$180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'3.Renda_por_estrato'!$AG$158:$AG$180</c:f>
              <c:numCache>
                <c:formatCode>0.0</c:formatCode>
                <c:ptCount val="23"/>
                <c:pt idx="0">
                  <c:v>25.041832366114278</c:v>
                </c:pt>
                <c:pt idx="1">
                  <c:v>26.638030006986096</c:v>
                </c:pt>
                <c:pt idx="2">
                  <c:v>21.684231968441186</c:v>
                </c:pt>
                <c:pt idx="3">
                  <c:v>21.23078085661912</c:v>
                </c:pt>
                <c:pt idx="4">
                  <c:v>28.680249080441161</c:v>
                </c:pt>
                <c:pt idx="5">
                  <c:v>29.274607319505783</c:v>
                </c:pt>
                <c:pt idx="6">
                  <c:v>42.842071886229938</c:v>
                </c:pt>
                <c:pt idx="7">
                  <c:v>46.329728913177014</c:v>
                </c:pt>
                <c:pt idx="8">
                  <c:v>36.258212953792665</c:v>
                </c:pt>
                <c:pt idx="9">
                  <c:v>38.723120628920064</c:v>
                </c:pt>
                <c:pt idx="10">
                  <c:v>30.863397051442735</c:v>
                </c:pt>
                <c:pt idx="11">
                  <c:v>37.315820683853971</c:v>
                </c:pt>
                <c:pt idx="12">
                  <c:v>21.28621598444386</c:v>
                </c:pt>
                <c:pt idx="13">
                  <c:v>23.276062913086122</c:v>
                </c:pt>
                <c:pt idx="14">
                  <c:v>32.856569413049421</c:v>
                </c:pt>
                <c:pt idx="15">
                  <c:v>28.894607169245486</c:v>
                </c:pt>
                <c:pt idx="16">
                  <c:v>17.856060319245348</c:v>
                </c:pt>
                <c:pt idx="17">
                  <c:v>15.549474284693401</c:v>
                </c:pt>
                <c:pt idx="18">
                  <c:v>24.886187749034487</c:v>
                </c:pt>
                <c:pt idx="19">
                  <c:v>21.75197616960957</c:v>
                </c:pt>
                <c:pt idx="20">
                  <c:v>15.91730253537731</c:v>
                </c:pt>
                <c:pt idx="21">
                  <c:v>26.780918808619003</c:v>
                </c:pt>
                <c:pt idx="22">
                  <c:v>27.280950059522691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'3.Renda_por_estrato'!$AK$157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'3.Renda_por_estrato'!$AK$158:$AK$180</c:f>
              <c:numCache>
                <c:formatCode>0.0</c:formatCode>
                <c:ptCount val="23"/>
                <c:pt idx="0">
                  <c:v>35.540655343536969</c:v>
                </c:pt>
                <c:pt idx="1">
                  <c:v>37.110029886787252</c:v>
                </c:pt>
                <c:pt idx="2">
                  <c:v>21.926630645408665</c:v>
                </c:pt>
                <c:pt idx="3">
                  <c:v>30.737889348467867</c:v>
                </c:pt>
                <c:pt idx="4">
                  <c:v>37.469204050799952</c:v>
                </c:pt>
                <c:pt idx="5">
                  <c:v>34.832478078313244</c:v>
                </c:pt>
                <c:pt idx="6">
                  <c:v>42.324128005992364</c:v>
                </c:pt>
                <c:pt idx="7">
                  <c:v>89.470904284926746</c:v>
                </c:pt>
                <c:pt idx="8">
                  <c:v>55.385879656530733</c:v>
                </c:pt>
                <c:pt idx="9">
                  <c:v>47.118875578137612</c:v>
                </c:pt>
                <c:pt idx="10">
                  <c:v>52.047876548578323</c:v>
                </c:pt>
                <c:pt idx="11">
                  <c:v>53.815632036588042</c:v>
                </c:pt>
                <c:pt idx="12">
                  <c:v>26.211942021382093</c:v>
                </c:pt>
                <c:pt idx="13">
                  <c:v>29.834942484635118</c:v>
                </c:pt>
                <c:pt idx="14">
                  <c:v>59.830393928462804</c:v>
                </c:pt>
                <c:pt idx="15">
                  <c:v>39.133003737848554</c:v>
                </c:pt>
                <c:pt idx="16">
                  <c:v>20.975148603221946</c:v>
                </c:pt>
                <c:pt idx="17">
                  <c:v>24.509671036705519</c:v>
                </c:pt>
                <c:pt idx="18">
                  <c:v>33.380892468424669</c:v>
                </c:pt>
                <c:pt idx="19">
                  <c:v>21.655929298326487</c:v>
                </c:pt>
                <c:pt idx="20">
                  <c:v>22.269095625075433</c:v>
                </c:pt>
                <c:pt idx="21">
                  <c:v>32.335955107523482</c:v>
                </c:pt>
                <c:pt idx="22">
                  <c:v>37.169721639527708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F7-404D-9803-29E505D201B2}"/>
            </c:ext>
          </c:extLst>
        </c:ser>
        <c:ser>
          <c:idx val="0"/>
          <c:order val="2"/>
          <c:tx>
            <c:strRef>
              <c:f>'3.Renda_por_estrato'!$AO$157</c:f>
              <c:strCache>
                <c:ptCount val="1"/>
                <c:pt idx="0">
                  <c:v>1º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'3.Renda_por_estrato'!$C$158:$C$180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'3.Renda_por_estrato'!$AO$158:$AO$180</c:f>
              <c:numCache>
                <c:formatCode>0.0</c:formatCode>
                <c:ptCount val="23"/>
                <c:pt idx="0">
                  <c:v>22.689130235351467</c:v>
                </c:pt>
                <c:pt idx="1">
                  <c:v>34.758787120826263</c:v>
                </c:pt>
                <c:pt idx="2">
                  <c:v>22.289377087817073</c:v>
                </c:pt>
                <c:pt idx="3">
                  <c:v>23.04564115610194</c:v>
                </c:pt>
                <c:pt idx="4">
                  <c:v>25.841946983392184</c:v>
                </c:pt>
                <c:pt idx="5">
                  <c:v>28.144480412413976</c:v>
                </c:pt>
                <c:pt idx="6">
                  <c:v>46.403364482529746</c:v>
                </c:pt>
                <c:pt idx="7">
                  <c:v>45.677089368158633</c:v>
                </c:pt>
                <c:pt idx="8">
                  <c:v>45.809825558308205</c:v>
                </c:pt>
                <c:pt idx="9">
                  <c:v>33.584245560519399</c:v>
                </c:pt>
                <c:pt idx="10">
                  <c:v>37.609502474832794</c:v>
                </c:pt>
                <c:pt idx="11">
                  <c:v>36.835622595158448</c:v>
                </c:pt>
                <c:pt idx="12">
                  <c:v>23.780178715449523</c:v>
                </c:pt>
                <c:pt idx="13">
                  <c:v>27.567447960817201</c:v>
                </c:pt>
                <c:pt idx="14">
                  <c:v>39.201348332688099</c:v>
                </c:pt>
                <c:pt idx="15">
                  <c:v>28.115309354679265</c:v>
                </c:pt>
                <c:pt idx="16">
                  <c:v>19.21471691110052</c:v>
                </c:pt>
                <c:pt idx="17">
                  <c:v>19.60460348186982</c:v>
                </c:pt>
                <c:pt idx="18">
                  <c:v>27.242038510665267</c:v>
                </c:pt>
                <c:pt idx="19">
                  <c:v>15.845083789649227</c:v>
                </c:pt>
                <c:pt idx="20">
                  <c:v>18.806352446656685</c:v>
                </c:pt>
                <c:pt idx="21">
                  <c:v>28.632023381251916</c:v>
                </c:pt>
                <c:pt idx="22">
                  <c:v>28.764880779499631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showVal val="1"/>
        </c:dLbls>
        <c:gapWidth val="100"/>
        <c:axId val="151220992"/>
        <c:axId val="151222528"/>
      </c:barChart>
      <c:catAx>
        <c:axId val="151220992"/>
        <c:scaling>
          <c:orientation val="maxMin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222528"/>
        <c:crosses val="autoZero"/>
        <c:auto val="1"/>
        <c:lblAlgn val="ctr"/>
        <c:lblOffset val="100"/>
      </c:catAx>
      <c:valAx>
        <c:axId val="151222528"/>
        <c:scaling>
          <c:orientation val="minMax"/>
          <c:min val="0.5"/>
        </c:scaling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22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lineChart>
        <c:grouping val="standard"/>
        <c:ser>
          <c:idx val="0"/>
          <c:order val="0"/>
          <c:tx>
            <c:strRef>
              <c:f>'3.Renda_por_estrato'!$C$72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'3.Renda_por_estrato'!$D$5:$AR$5</c:f>
              <c:strCache>
                <c:ptCount val="41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</c:strCache>
            </c:strRef>
          </c:cat>
          <c:val>
            <c:numRef>
              <c:f>'3.Renda_por_estrato'!$D$72:$AR$72</c:f>
              <c:numCache>
                <c:formatCode>0.00</c:formatCode>
                <c:ptCount val="41"/>
                <c:pt idx="0">
                  <c:v>303.63139999999999</c:v>
                </c:pt>
                <c:pt idx="1">
                  <c:v>309.71269999999998</c:v>
                </c:pt>
                <c:pt idx="2">
                  <c:v>314.2072</c:v>
                </c:pt>
                <c:pt idx="3">
                  <c:v>322.65429999999998</c:v>
                </c:pt>
                <c:pt idx="4">
                  <c:v>323.1979</c:v>
                </c:pt>
                <c:pt idx="5">
                  <c:v>333.12700000000001</c:v>
                </c:pt>
                <c:pt idx="6">
                  <c:v>337.93830000000003</c:v>
                </c:pt>
                <c:pt idx="7">
                  <c:v>342.87650000000002</c:v>
                </c:pt>
                <c:pt idx="8">
                  <c:v>338.4975</c:v>
                </c:pt>
                <c:pt idx="9">
                  <c:v>328.44450000000001</c:v>
                </c:pt>
                <c:pt idx="10">
                  <c:v>328.20229999999998</c:v>
                </c:pt>
                <c:pt idx="11">
                  <c:v>334.23</c:v>
                </c:pt>
                <c:pt idx="12">
                  <c:v>323.56560000000002</c:v>
                </c:pt>
                <c:pt idx="13">
                  <c:v>316.3186</c:v>
                </c:pt>
                <c:pt idx="14">
                  <c:v>308.14019999999999</c:v>
                </c:pt>
                <c:pt idx="15">
                  <c:v>297.50529999999998</c:v>
                </c:pt>
                <c:pt idx="16">
                  <c:v>289.75310000000002</c:v>
                </c:pt>
                <c:pt idx="17">
                  <c:v>287.3503</c:v>
                </c:pt>
                <c:pt idx="18">
                  <c:v>280.25900000000001</c:v>
                </c:pt>
                <c:pt idx="19">
                  <c:v>286.35219999999998</c:v>
                </c:pt>
                <c:pt idx="20">
                  <c:v>274.42160000000001</c:v>
                </c:pt>
                <c:pt idx="21">
                  <c:v>273.1112</c:v>
                </c:pt>
                <c:pt idx="22">
                  <c:v>274.7835</c:v>
                </c:pt>
                <c:pt idx="23">
                  <c:v>274.59050000000002</c:v>
                </c:pt>
                <c:pt idx="24">
                  <c:v>265.54599999999999</c:v>
                </c:pt>
                <c:pt idx="25">
                  <c:v>267.8793</c:v>
                </c:pt>
                <c:pt idx="26">
                  <c:v>276.09429999999998</c:v>
                </c:pt>
                <c:pt idx="27">
                  <c:v>276.37709999999998</c:v>
                </c:pt>
                <c:pt idx="28">
                  <c:v>269.31920000000002</c:v>
                </c:pt>
                <c:pt idx="29">
                  <c:v>272.43470000000002</c:v>
                </c:pt>
                <c:pt idx="30">
                  <c:v>279.53359999999998</c:v>
                </c:pt>
                <c:pt idx="31">
                  <c:v>286.2912</c:v>
                </c:pt>
                <c:pt idx="32">
                  <c:v>269.63740000000001</c:v>
                </c:pt>
                <c:pt idx="33">
                  <c:v>189.86869999999999</c:v>
                </c:pt>
                <c:pt idx="34">
                  <c:v>183.60679999999999</c:v>
                </c:pt>
                <c:pt idx="35">
                  <c:v>200.2071</c:v>
                </c:pt>
                <c:pt idx="36">
                  <c:v>203.0728</c:v>
                </c:pt>
                <c:pt idx="37">
                  <c:v>218.51329999999999</c:v>
                </c:pt>
                <c:pt idx="38">
                  <c:v>224.76900000000001</c:v>
                </c:pt>
                <c:pt idx="39">
                  <c:v>245.5505</c:v>
                </c:pt>
                <c:pt idx="40">
                  <c:v>240.78919999999999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62-40E2-9B0C-56F9B45DFFB4}"/>
            </c:ext>
          </c:extLst>
        </c:ser>
        <c:dLbls>
          <c:showVal val="1"/>
        </c:dLbls>
        <c:marker val="1"/>
        <c:axId val="151250816"/>
        <c:axId val="151252352"/>
      </c:lineChart>
      <c:catAx>
        <c:axId val="15125081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252352"/>
        <c:crosses val="autoZero"/>
        <c:auto val="1"/>
        <c:lblAlgn val="ctr"/>
        <c:lblOffset val="100"/>
      </c:catAx>
      <c:valAx>
        <c:axId val="151252352"/>
        <c:scaling>
          <c:orientation val="minMax"/>
          <c:max val="400"/>
          <c:min val="5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25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lineChart>
        <c:grouping val="standard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'4.Renda_14_sm'!$C$8:$AQ$8</c:f>
              <c:strCache>
                <c:ptCount val="41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</c:strCache>
            </c:strRef>
          </c:cat>
          <c:val>
            <c:numRef>
              <c:f>'4.Renda_14_sm'!$C$31:$AQ$31</c:f>
              <c:numCache>
                <c:formatCode>0.00</c:formatCode>
                <c:ptCount val="41"/>
                <c:pt idx="0">
                  <c:v>19.449590000000001</c:v>
                </c:pt>
                <c:pt idx="1">
                  <c:v>19.206970000000002</c:v>
                </c:pt>
                <c:pt idx="2">
                  <c:v>18.736660000000001</c:v>
                </c:pt>
                <c:pt idx="3">
                  <c:v>17.71238</c:v>
                </c:pt>
                <c:pt idx="4">
                  <c:v>18.674599999999998</c:v>
                </c:pt>
                <c:pt idx="5">
                  <c:v>18.062090000000001</c:v>
                </c:pt>
                <c:pt idx="6">
                  <c:v>17.564609999999998</c:v>
                </c:pt>
                <c:pt idx="7">
                  <c:v>17.129020000000001</c:v>
                </c:pt>
                <c:pt idx="8">
                  <c:v>17.90972</c:v>
                </c:pt>
                <c:pt idx="9">
                  <c:v>18.224229999999999</c:v>
                </c:pt>
                <c:pt idx="10">
                  <c:v>18.543659999999999</c:v>
                </c:pt>
                <c:pt idx="11">
                  <c:v>17.723240000000001</c:v>
                </c:pt>
                <c:pt idx="12">
                  <c:v>19.31841</c:v>
                </c:pt>
                <c:pt idx="13">
                  <c:v>19.320080000000001</c:v>
                </c:pt>
                <c:pt idx="14">
                  <c:v>19.454160000000002</c:v>
                </c:pt>
                <c:pt idx="15">
                  <c:v>19.740179999999999</c:v>
                </c:pt>
                <c:pt idx="16">
                  <c:v>21.29561</c:v>
                </c:pt>
                <c:pt idx="17">
                  <c:v>21.430479999999999</c:v>
                </c:pt>
                <c:pt idx="18">
                  <c:v>21.70185</c:v>
                </c:pt>
                <c:pt idx="19">
                  <c:v>21.291370000000001</c:v>
                </c:pt>
                <c:pt idx="20">
                  <c:v>22.683800000000002</c:v>
                </c:pt>
                <c:pt idx="21">
                  <c:v>22.55894</c:v>
                </c:pt>
                <c:pt idx="22">
                  <c:v>22.390409999999999</c:v>
                </c:pt>
                <c:pt idx="23">
                  <c:v>22.18421</c:v>
                </c:pt>
                <c:pt idx="24">
                  <c:v>22.931920000000002</c:v>
                </c:pt>
                <c:pt idx="25">
                  <c:v>22.998799999999999</c:v>
                </c:pt>
                <c:pt idx="26">
                  <c:v>22.38701</c:v>
                </c:pt>
                <c:pt idx="27">
                  <c:v>22.043209999999998</c:v>
                </c:pt>
                <c:pt idx="28">
                  <c:v>23.22165</c:v>
                </c:pt>
                <c:pt idx="29">
                  <c:v>23.059820000000002</c:v>
                </c:pt>
                <c:pt idx="30">
                  <c:v>22.722390000000001</c:v>
                </c:pt>
                <c:pt idx="31">
                  <c:v>21.63308</c:v>
                </c:pt>
                <c:pt idx="32">
                  <c:v>23.494</c:v>
                </c:pt>
                <c:pt idx="33">
                  <c:v>29.290270000000003</c:v>
                </c:pt>
                <c:pt idx="34">
                  <c:v>29.70064</c:v>
                </c:pt>
                <c:pt idx="35">
                  <c:v>27.909309999999998</c:v>
                </c:pt>
                <c:pt idx="36">
                  <c:v>27.932469999999999</c:v>
                </c:pt>
                <c:pt idx="37">
                  <c:v>26.527479999999997</c:v>
                </c:pt>
                <c:pt idx="38">
                  <c:v>25.327880000000004</c:v>
                </c:pt>
                <c:pt idx="39">
                  <c:v>23.59948</c:v>
                </c:pt>
                <c:pt idx="40">
                  <c:v>25.152139999999999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D8-4C56-B95B-EFDC00FEE481}"/>
            </c:ext>
          </c:extLst>
        </c:ser>
        <c:dLbls>
          <c:showVal val="1"/>
        </c:dLbls>
        <c:marker val="1"/>
        <c:axId val="151384064"/>
        <c:axId val="151385600"/>
      </c:lineChart>
      <c:catAx>
        <c:axId val="15138406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385600"/>
        <c:crosses val="autoZero"/>
        <c:auto val="1"/>
        <c:lblAlgn val="ctr"/>
        <c:lblOffset val="100"/>
      </c:catAx>
      <c:valAx>
        <c:axId val="151385600"/>
        <c:scaling>
          <c:orientation val="minMax"/>
          <c:min val="1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2539184952978056E-2"/>
              <c:y val="0.37310374082027631"/>
            </c:manualLayout>
          </c:layout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38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627E-2"/>
          <c:y val="4.6651959305434899E-2"/>
          <c:w val="0.90009140743529303"/>
          <c:h val="0.7276929449463313"/>
        </c:manualLayout>
      </c:layout>
      <c:lineChart>
        <c:grouping val="standard"/>
        <c:ser>
          <c:idx val="0"/>
          <c:order val="0"/>
          <c:tx>
            <c:strRef>
              <c:f>'1.Coef. Gini'!$AA$54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Gini'!$AA$55:$AA$92</c:f>
              <c:numCache>
                <c:formatCode>0.000</c:formatCode>
                <c:ptCount val="38"/>
                <c:pt idx="0">
                  <c:v>0.57374198068181825</c:v>
                </c:pt>
                <c:pt idx="1">
                  <c:v>0.57076900909090911</c:v>
                </c:pt>
                <c:pt idx="2">
                  <c:v>0.56981233068181825</c:v>
                </c:pt>
                <c:pt idx="3">
                  <c:v>0.57030990909090906</c:v>
                </c:pt>
                <c:pt idx="4">
                  <c:v>0.5709133056818182</c:v>
                </c:pt>
                <c:pt idx="5">
                  <c:v>0.57166869886363636</c:v>
                </c:pt>
                <c:pt idx="6">
                  <c:v>0.57255935000000002</c:v>
                </c:pt>
                <c:pt idx="7">
                  <c:v>0.57321634318181813</c:v>
                </c:pt>
                <c:pt idx="8">
                  <c:v>0.57253370454545449</c:v>
                </c:pt>
                <c:pt idx="9">
                  <c:v>0.57098865454545455</c:v>
                </c:pt>
                <c:pt idx="10">
                  <c:v>0.56859894886363638</c:v>
                </c:pt>
                <c:pt idx="11">
                  <c:v>0.56832342386363643</c:v>
                </c:pt>
                <c:pt idx="12">
                  <c:v>0.57160275340909095</c:v>
                </c:pt>
                <c:pt idx="13">
                  <c:v>0.57557068749999996</c:v>
                </c:pt>
                <c:pt idx="14">
                  <c:v>0.58097400909090902</c:v>
                </c:pt>
                <c:pt idx="15">
                  <c:v>0.58521029431818183</c:v>
                </c:pt>
                <c:pt idx="16">
                  <c:v>0.58826781818181817</c:v>
                </c:pt>
                <c:pt idx="17">
                  <c:v>0.59225112499999999</c:v>
                </c:pt>
                <c:pt idx="18">
                  <c:v>0.59540811363636359</c:v>
                </c:pt>
                <c:pt idx="19">
                  <c:v>0.59771212499999993</c:v>
                </c:pt>
                <c:pt idx="20">
                  <c:v>0.59919554886363635</c:v>
                </c:pt>
                <c:pt idx="21">
                  <c:v>0.5995404227272727</c:v>
                </c:pt>
                <c:pt idx="22">
                  <c:v>0.59985930568181822</c:v>
                </c:pt>
                <c:pt idx="23">
                  <c:v>0.60057207272727275</c:v>
                </c:pt>
                <c:pt idx="24">
                  <c:v>0.60150715909090913</c:v>
                </c:pt>
                <c:pt idx="25">
                  <c:v>0.60349022727272728</c:v>
                </c:pt>
                <c:pt idx="26">
                  <c:v>0.60370011363636356</c:v>
                </c:pt>
                <c:pt idx="27">
                  <c:v>0.60325340909090897</c:v>
                </c:pt>
                <c:pt idx="28">
                  <c:v>0.60198681818181798</c:v>
                </c:pt>
                <c:pt idx="29">
                  <c:v>0.60055102272727257</c:v>
                </c:pt>
                <c:pt idx="30">
                  <c:v>0.60791159090909086</c:v>
                </c:pt>
                <c:pt idx="31">
                  <c:v>0.61648522727272725</c:v>
                </c:pt>
                <c:pt idx="32">
                  <c:v>0.62310579545454547</c:v>
                </c:pt>
                <c:pt idx="33">
                  <c:v>0.62840261363636363</c:v>
                </c:pt>
                <c:pt idx="34">
                  <c:v>0.6241697727272727</c:v>
                </c:pt>
                <c:pt idx="35">
                  <c:v>0.61820272727272729</c:v>
                </c:pt>
                <c:pt idx="36">
                  <c:v>0.61297284090909088</c:v>
                </c:pt>
                <c:pt idx="37">
                  <c:v>0.60586325454545453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88-40AB-B7C5-179EAC1F6FE4}"/>
            </c:ext>
          </c:extLst>
        </c:ser>
        <c:dLbls>
          <c:showVal val="1"/>
        </c:dLbls>
        <c:marker val="1"/>
        <c:axId val="118254976"/>
        <c:axId val="118297728"/>
      </c:lineChart>
      <c:catAx>
        <c:axId val="11825497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297728"/>
        <c:crosses val="autoZero"/>
        <c:auto val="1"/>
        <c:lblAlgn val="ctr"/>
        <c:lblOffset val="100"/>
      </c:catAx>
      <c:valAx>
        <c:axId val="118297728"/>
        <c:scaling>
          <c:orientation val="minMax"/>
          <c:max val="0.64000000000000035"/>
          <c:min val="0.55000000000000004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25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0.12043344034671374"/>
          <c:y val="3.6846147888810951E-2"/>
          <c:w val="0.84887277066988887"/>
          <c:h val="0.65744955864327848"/>
        </c:manualLayout>
      </c:layout>
      <c:lineChart>
        <c:grouping val="standard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'4.Renda_14_sm'!$C$40:$AN$40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'4.Renda_14_sm'!$C$63:$AN$63</c:f>
              <c:numCache>
                <c:formatCode>0.0</c:formatCode>
                <c:ptCount val="38"/>
                <c:pt idx="0">
                  <c:v>18.776399999999999</c:v>
                </c:pt>
                <c:pt idx="1">
                  <c:v>18.582652499999998</c:v>
                </c:pt>
                <c:pt idx="2">
                  <c:v>18.296432499999998</c:v>
                </c:pt>
                <c:pt idx="3">
                  <c:v>18.003419999999998</c:v>
                </c:pt>
                <c:pt idx="4">
                  <c:v>17.857579999999999</c:v>
                </c:pt>
                <c:pt idx="5">
                  <c:v>17.666359999999997</c:v>
                </c:pt>
                <c:pt idx="6">
                  <c:v>17.706894999999999</c:v>
                </c:pt>
                <c:pt idx="7">
                  <c:v>17.9516575</c:v>
                </c:pt>
                <c:pt idx="8">
                  <c:v>18.100212500000001</c:v>
                </c:pt>
                <c:pt idx="9">
                  <c:v>18.452385</c:v>
                </c:pt>
                <c:pt idx="10">
                  <c:v>18.726347499999999</c:v>
                </c:pt>
                <c:pt idx="11">
                  <c:v>18.953972500000003</c:v>
                </c:pt>
                <c:pt idx="12">
                  <c:v>19.4582075</c:v>
                </c:pt>
                <c:pt idx="13">
                  <c:v>19.952507499999999</c:v>
                </c:pt>
                <c:pt idx="14">
                  <c:v>20.480107499999999</c:v>
                </c:pt>
                <c:pt idx="15">
                  <c:v>21.042029999999997</c:v>
                </c:pt>
                <c:pt idx="16">
                  <c:v>21.429827500000002</c:v>
                </c:pt>
                <c:pt idx="17">
                  <c:v>21.776875</c:v>
                </c:pt>
                <c:pt idx="18">
                  <c:v>22.058990000000001</c:v>
                </c:pt>
                <c:pt idx="19">
                  <c:v>22.23113</c:v>
                </c:pt>
                <c:pt idx="20">
                  <c:v>22.454340000000002</c:v>
                </c:pt>
                <c:pt idx="21">
                  <c:v>22.516369999999998</c:v>
                </c:pt>
                <c:pt idx="22">
                  <c:v>22.626335000000001</c:v>
                </c:pt>
                <c:pt idx="23">
                  <c:v>22.625485000000001</c:v>
                </c:pt>
                <c:pt idx="24">
                  <c:v>22.590235</c:v>
                </c:pt>
                <c:pt idx="25">
                  <c:v>22.662667499999998</c:v>
                </c:pt>
                <c:pt idx="26">
                  <c:v>22.677922500000001</c:v>
                </c:pt>
                <c:pt idx="27">
                  <c:v>22.761767500000001</c:v>
                </c:pt>
                <c:pt idx="28">
                  <c:v>22.659235000000002</c:v>
                </c:pt>
                <c:pt idx="29">
                  <c:v>22.7273225</c:v>
                </c:pt>
                <c:pt idx="30">
                  <c:v>24.284935000000001</c:v>
                </c:pt>
                <c:pt idx="31">
                  <c:v>26.029497499999998</c:v>
                </c:pt>
                <c:pt idx="32">
                  <c:v>27.598555000000005</c:v>
                </c:pt>
                <c:pt idx="33">
                  <c:v>28.708172499999996</c:v>
                </c:pt>
                <c:pt idx="34">
                  <c:v>28.017474999999997</c:v>
                </c:pt>
                <c:pt idx="35">
                  <c:v>26.924285000000001</c:v>
                </c:pt>
                <c:pt idx="36">
                  <c:v>25.8468275</c:v>
                </c:pt>
                <c:pt idx="37">
                  <c:v>25.151745000000002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44-494E-8535-332EC2321CA5}"/>
            </c:ext>
          </c:extLst>
        </c:ser>
        <c:marker val="1"/>
        <c:axId val="151422848"/>
        <c:axId val="151424384"/>
      </c:lineChart>
      <c:catAx>
        <c:axId val="1514228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424384"/>
        <c:crosses val="autoZero"/>
        <c:auto val="1"/>
        <c:lblAlgn val="ctr"/>
        <c:lblOffset val="100"/>
      </c:catAx>
      <c:valAx>
        <c:axId val="151424384"/>
        <c:scaling>
          <c:orientation val="minMax"/>
          <c:min val="1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8.8715226119442433E-3"/>
              <c:y val="0.35376214263570199"/>
            </c:manualLayout>
          </c:layout>
          <c:spPr>
            <a:noFill/>
            <a:ln>
              <a:noFill/>
            </a:ln>
            <a:effectLst/>
          </c:spPr>
        </c:title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42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23729783790751896"/>
          <c:y val="7.2779664476728831E-2"/>
          <c:w val="0.70880603953254362"/>
          <c:h val="0.85379193866123482"/>
        </c:manualLayout>
      </c:layout>
      <c:barChart>
        <c:barDir val="bar"/>
        <c:grouping val="clustered"/>
        <c:ser>
          <c:idx val="0"/>
          <c:order val="0"/>
          <c:tx>
            <c:strRef>
              <c:f>'4.Renda_14_sm'!$AF$40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'4.Renda_14_sm'!$AF$41:$AF$63</c:f>
              <c:numCache>
                <c:formatCode>0.0</c:formatCode>
                <c:ptCount val="23"/>
                <c:pt idx="0">
                  <c:v>32.637189999999997</c:v>
                </c:pt>
                <c:pt idx="1">
                  <c:v>29.644194999999996</c:v>
                </c:pt>
                <c:pt idx="2">
                  <c:v>32.979900000000001</c:v>
                </c:pt>
                <c:pt idx="3">
                  <c:v>31.333855</c:v>
                </c:pt>
                <c:pt idx="4">
                  <c:v>36.814957499999991</c:v>
                </c:pt>
                <c:pt idx="5">
                  <c:v>28.194395</c:v>
                </c:pt>
                <c:pt idx="6">
                  <c:v>34.63156</c:v>
                </c:pt>
                <c:pt idx="7">
                  <c:v>37.185694999999996</c:v>
                </c:pt>
                <c:pt idx="8">
                  <c:v>33.563957500000001</c:v>
                </c:pt>
                <c:pt idx="9">
                  <c:v>38.201970000000003</c:v>
                </c:pt>
                <c:pt idx="10">
                  <c:v>32.055697500000001</c:v>
                </c:pt>
                <c:pt idx="11">
                  <c:v>28.9710675</c:v>
                </c:pt>
                <c:pt idx="12">
                  <c:v>19.624337499999999</c:v>
                </c:pt>
                <c:pt idx="13">
                  <c:v>20.452287500000001</c:v>
                </c:pt>
                <c:pt idx="14">
                  <c:v>24.117677499999999</c:v>
                </c:pt>
                <c:pt idx="15">
                  <c:v>16.533380000000001</c:v>
                </c:pt>
                <c:pt idx="16">
                  <c:v>14.95617</c:v>
                </c:pt>
                <c:pt idx="17">
                  <c:v>14.262585000000001</c:v>
                </c:pt>
                <c:pt idx="18">
                  <c:v>19.189910000000001</c:v>
                </c:pt>
                <c:pt idx="19">
                  <c:v>16.976969999999998</c:v>
                </c:pt>
                <c:pt idx="20">
                  <c:v>15.791944999999998</c:v>
                </c:pt>
                <c:pt idx="21">
                  <c:v>16.342319999999997</c:v>
                </c:pt>
                <c:pt idx="22">
                  <c:v>22.7273225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17-44EF-8B97-378CC9AC521A}"/>
            </c:ext>
          </c:extLst>
        </c:ser>
        <c:ser>
          <c:idx val="1"/>
          <c:order val="1"/>
          <c:tx>
            <c:strRef>
              <c:f>'4.Renda_14_sm'!$AJ$40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'4.Renda_14_sm'!$AJ$41:$AJ$63</c:f>
              <c:numCache>
                <c:formatCode>0.0</c:formatCode>
                <c:ptCount val="23"/>
                <c:pt idx="0">
                  <c:v>38.393165000000003</c:v>
                </c:pt>
                <c:pt idx="1">
                  <c:v>33.032264999999995</c:v>
                </c:pt>
                <c:pt idx="2">
                  <c:v>33.531255000000002</c:v>
                </c:pt>
                <c:pt idx="3">
                  <c:v>39.138457500000001</c:v>
                </c:pt>
                <c:pt idx="4">
                  <c:v>39.974525</c:v>
                </c:pt>
                <c:pt idx="5">
                  <c:v>36.281152499999997</c:v>
                </c:pt>
                <c:pt idx="6">
                  <c:v>36.606932499999999</c:v>
                </c:pt>
                <c:pt idx="7">
                  <c:v>43.476849999999999</c:v>
                </c:pt>
                <c:pt idx="8">
                  <c:v>41.184107499999996</c:v>
                </c:pt>
                <c:pt idx="9">
                  <c:v>45.348244999999999</c:v>
                </c:pt>
                <c:pt idx="10">
                  <c:v>39.12077</c:v>
                </c:pt>
                <c:pt idx="11">
                  <c:v>36.773744999999998</c:v>
                </c:pt>
                <c:pt idx="12">
                  <c:v>24.318782500000001</c:v>
                </c:pt>
                <c:pt idx="13">
                  <c:v>25.864700000000003</c:v>
                </c:pt>
                <c:pt idx="14">
                  <c:v>31.323352499999999</c:v>
                </c:pt>
                <c:pt idx="15">
                  <c:v>22.697362499999997</c:v>
                </c:pt>
                <c:pt idx="16">
                  <c:v>17.221092500000001</c:v>
                </c:pt>
                <c:pt idx="17">
                  <c:v>18.182872499999998</c:v>
                </c:pt>
                <c:pt idx="18">
                  <c:v>25.565512500000004</c:v>
                </c:pt>
                <c:pt idx="19">
                  <c:v>21.222540000000002</c:v>
                </c:pt>
                <c:pt idx="20">
                  <c:v>22.54945</c:v>
                </c:pt>
                <c:pt idx="21">
                  <c:v>20.4356975</c:v>
                </c:pt>
                <c:pt idx="22">
                  <c:v>28.708172499999996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43-4C0C-A38A-E261A112A424}"/>
            </c:ext>
          </c:extLst>
        </c:ser>
        <c:ser>
          <c:idx val="2"/>
          <c:order val="2"/>
          <c:tx>
            <c:strRef>
              <c:f>'4.Renda_14_sm'!$AN$40</c:f>
              <c:strCache>
                <c:ptCount val="1"/>
                <c:pt idx="0">
                  <c:v>1º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'4.Renda_14_sm'!$AN$41:$AN$63</c:f>
              <c:numCache>
                <c:formatCode>0.0</c:formatCode>
                <c:ptCount val="23"/>
                <c:pt idx="0">
                  <c:v>33.46763</c:v>
                </c:pt>
                <c:pt idx="1">
                  <c:v>32.157689999999995</c:v>
                </c:pt>
                <c:pt idx="2">
                  <c:v>28.84948</c:v>
                </c:pt>
                <c:pt idx="3">
                  <c:v>35.588662499999998</c:v>
                </c:pt>
                <c:pt idx="4">
                  <c:v>32.887709999999998</c:v>
                </c:pt>
                <c:pt idx="5">
                  <c:v>30.607700000000001</c:v>
                </c:pt>
                <c:pt idx="6">
                  <c:v>35.693797500000002</c:v>
                </c:pt>
                <c:pt idx="7">
                  <c:v>39.643077499999997</c:v>
                </c:pt>
                <c:pt idx="8">
                  <c:v>39.420230000000004</c:v>
                </c:pt>
                <c:pt idx="9">
                  <c:v>37.270957500000002</c:v>
                </c:pt>
                <c:pt idx="10">
                  <c:v>33.583345000000001</c:v>
                </c:pt>
                <c:pt idx="11">
                  <c:v>33.739632499999999</c:v>
                </c:pt>
                <c:pt idx="12">
                  <c:v>20.787855</c:v>
                </c:pt>
                <c:pt idx="13">
                  <c:v>23.624120000000001</c:v>
                </c:pt>
                <c:pt idx="14">
                  <c:v>26.827282500000003</c:v>
                </c:pt>
                <c:pt idx="15">
                  <c:v>19.221192500000001</c:v>
                </c:pt>
                <c:pt idx="16">
                  <c:v>16.8200775</c:v>
                </c:pt>
                <c:pt idx="17">
                  <c:v>16.136582499999999</c:v>
                </c:pt>
                <c:pt idx="18">
                  <c:v>21.905295000000002</c:v>
                </c:pt>
                <c:pt idx="19">
                  <c:v>18.23291</c:v>
                </c:pt>
                <c:pt idx="20">
                  <c:v>17.833322499999998</c:v>
                </c:pt>
                <c:pt idx="21">
                  <c:v>17.890157500000001</c:v>
                </c:pt>
                <c:pt idx="22">
                  <c:v>25.151745000000002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DE6-442A-8635-635E7843DAC3}"/>
            </c:ext>
          </c:extLst>
        </c:ser>
        <c:dLbls>
          <c:showVal val="1"/>
        </c:dLbls>
        <c:gapWidth val="130"/>
        <c:axId val="151584768"/>
        <c:axId val="151586304"/>
      </c:barChart>
      <c:catAx>
        <c:axId val="151584768"/>
        <c:scaling>
          <c:orientation val="maxMin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586304"/>
        <c:crosses val="autoZero"/>
        <c:auto val="1"/>
        <c:lblAlgn val="ctr"/>
        <c:lblOffset val="100"/>
      </c:catAx>
      <c:valAx>
        <c:axId val="151586304"/>
        <c:scaling>
          <c:orientation val="minMax"/>
          <c:min val="10"/>
        </c:scaling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52"/>
              <c:y val="3.9158100832109646E-3"/>
            </c:manualLayout>
          </c:layout>
          <c:spPr>
            <a:noFill/>
            <a:ln>
              <a:noFill/>
            </a:ln>
            <a:effectLst/>
          </c:spPr>
        </c:title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58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lineChart>
        <c:grouping val="standard"/>
        <c:ser>
          <c:idx val="0"/>
          <c:order val="0"/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'4.1.Crianças_14sm'!$C$8:$AQ$8</c:f>
              <c:strCache>
                <c:ptCount val="41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</c:strCache>
            </c:strRef>
          </c:cat>
          <c:val>
            <c:numRef>
              <c:f>'4.1.Crianças_14sm'!$C$31:$AQ$31</c:f>
              <c:numCache>
                <c:formatCode>0.0</c:formatCode>
                <c:ptCount val="41"/>
                <c:pt idx="0">
                  <c:v>21.931709999999999</c:v>
                </c:pt>
                <c:pt idx="1">
                  <c:v>22.231380000000001</c:v>
                </c:pt>
                <c:pt idx="2">
                  <c:v>21.838260000000002</c:v>
                </c:pt>
                <c:pt idx="3">
                  <c:v>19.856210000000001</c:v>
                </c:pt>
                <c:pt idx="4">
                  <c:v>21.471680000000003</c:v>
                </c:pt>
                <c:pt idx="5">
                  <c:v>20.20881</c:v>
                </c:pt>
                <c:pt idx="6">
                  <c:v>19.650690000000001</c:v>
                </c:pt>
                <c:pt idx="7">
                  <c:v>18.934909999999999</c:v>
                </c:pt>
                <c:pt idx="8">
                  <c:v>19.551729999999999</c:v>
                </c:pt>
                <c:pt idx="9">
                  <c:v>20.37622</c:v>
                </c:pt>
                <c:pt idx="10">
                  <c:v>21.140999999999998</c:v>
                </c:pt>
                <c:pt idx="11">
                  <c:v>19.451530000000002</c:v>
                </c:pt>
                <c:pt idx="12">
                  <c:v>21.832740000000001</c:v>
                </c:pt>
                <c:pt idx="13">
                  <c:v>21.560770000000002</c:v>
                </c:pt>
                <c:pt idx="14">
                  <c:v>21.88428</c:v>
                </c:pt>
                <c:pt idx="15">
                  <c:v>21.84403</c:v>
                </c:pt>
                <c:pt idx="16">
                  <c:v>23.928380000000001</c:v>
                </c:pt>
                <c:pt idx="17">
                  <c:v>24.073069999999998</c:v>
                </c:pt>
                <c:pt idx="18">
                  <c:v>23.704729999999998</c:v>
                </c:pt>
                <c:pt idx="19">
                  <c:v>23.442270000000001</c:v>
                </c:pt>
                <c:pt idx="20">
                  <c:v>25.524730000000002</c:v>
                </c:pt>
                <c:pt idx="21">
                  <c:v>25.090089999999996</c:v>
                </c:pt>
                <c:pt idx="22">
                  <c:v>24.854649999999999</c:v>
                </c:pt>
                <c:pt idx="23">
                  <c:v>24.765360000000001</c:v>
                </c:pt>
                <c:pt idx="24">
                  <c:v>25.347340000000003</c:v>
                </c:pt>
                <c:pt idx="25">
                  <c:v>24.966360000000002</c:v>
                </c:pt>
                <c:pt idx="26">
                  <c:v>24.90821</c:v>
                </c:pt>
                <c:pt idx="27">
                  <c:v>24.246599999999997</c:v>
                </c:pt>
                <c:pt idx="28">
                  <c:v>26.29325</c:v>
                </c:pt>
                <c:pt idx="29">
                  <c:v>24.951029999999999</c:v>
                </c:pt>
                <c:pt idx="30">
                  <c:v>24.72927</c:v>
                </c:pt>
                <c:pt idx="31">
                  <c:v>23.419499999999999</c:v>
                </c:pt>
                <c:pt idx="32">
                  <c:v>25.173440000000003</c:v>
                </c:pt>
                <c:pt idx="33">
                  <c:v>31.982430000000001</c:v>
                </c:pt>
                <c:pt idx="34">
                  <c:v>32.206200000000003</c:v>
                </c:pt>
                <c:pt idx="35">
                  <c:v>29.857149999999997</c:v>
                </c:pt>
                <c:pt idx="36">
                  <c:v>31.369399999999999</c:v>
                </c:pt>
                <c:pt idx="37">
                  <c:v>29.96612</c:v>
                </c:pt>
                <c:pt idx="38">
                  <c:v>28.673949999999998</c:v>
                </c:pt>
                <c:pt idx="39">
                  <c:v>26.769850000000002</c:v>
                </c:pt>
                <c:pt idx="40">
                  <c:v>29.23725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0C-41BA-9322-304BB9C155CF}"/>
            </c:ext>
          </c:extLst>
        </c:ser>
        <c:dLbls>
          <c:showVal val="1"/>
        </c:dLbls>
        <c:marker val="1"/>
        <c:axId val="151725952"/>
        <c:axId val="151727488"/>
      </c:lineChart>
      <c:catAx>
        <c:axId val="15172595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727488"/>
        <c:crosses val="autoZero"/>
        <c:auto val="1"/>
        <c:lblAlgn val="ctr"/>
        <c:lblOffset val="100"/>
      </c:catAx>
      <c:valAx>
        <c:axId val="151727488"/>
        <c:scaling>
          <c:orientation val="minMax"/>
          <c:min val="1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72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23729783790751896"/>
          <c:y val="7.2779664476728831E-2"/>
          <c:w val="0.70880603953254362"/>
          <c:h val="0.85379193866123482"/>
        </c:manualLayout>
      </c:layout>
      <c:barChart>
        <c:barDir val="bar"/>
        <c:grouping val="clustered"/>
        <c:ser>
          <c:idx val="0"/>
          <c:order val="0"/>
          <c:tx>
            <c:strRef>
              <c:f>'4.1.Crianças_14sm'!$AF$40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'4.1.Crianças_14sm'!$B$41:$B$63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'4.1.Crianças_14sm'!$AF$41:$AF$63</c:f>
              <c:numCache>
                <c:formatCode>0.00</c:formatCode>
                <c:ptCount val="23"/>
                <c:pt idx="0">
                  <c:v>44.1874325</c:v>
                </c:pt>
                <c:pt idx="1">
                  <c:v>33.737647500000001</c:v>
                </c:pt>
                <c:pt idx="2">
                  <c:v>44.337942499999997</c:v>
                </c:pt>
                <c:pt idx="3">
                  <c:v>38.463310000000007</c:v>
                </c:pt>
                <c:pt idx="4">
                  <c:v>39.745687500000003</c:v>
                </c:pt>
                <c:pt idx="5">
                  <c:v>32.7540075</c:v>
                </c:pt>
                <c:pt idx="6">
                  <c:v>38.904705</c:v>
                </c:pt>
                <c:pt idx="7">
                  <c:v>46.664490000000001</c:v>
                </c:pt>
                <c:pt idx="8">
                  <c:v>36.378275000000002</c:v>
                </c:pt>
                <c:pt idx="9">
                  <c:v>43.070284999999998</c:v>
                </c:pt>
                <c:pt idx="10">
                  <c:v>38.535987499999997</c:v>
                </c:pt>
                <c:pt idx="11">
                  <c:v>33.358199999999997</c:v>
                </c:pt>
                <c:pt idx="12">
                  <c:v>21.213274999999999</c:v>
                </c:pt>
                <c:pt idx="13">
                  <c:v>21.150395</c:v>
                </c:pt>
                <c:pt idx="14">
                  <c:v>24.307907499999999</c:v>
                </c:pt>
                <c:pt idx="15">
                  <c:v>15.871020000000001</c:v>
                </c:pt>
                <c:pt idx="16">
                  <c:v>11.959465</c:v>
                </c:pt>
                <c:pt idx="17">
                  <c:v>7.628215</c:v>
                </c:pt>
                <c:pt idx="18">
                  <c:v>16.231014999999999</c:v>
                </c:pt>
                <c:pt idx="19">
                  <c:v>17.915649999999999</c:v>
                </c:pt>
                <c:pt idx="20">
                  <c:v>16.859909999999999</c:v>
                </c:pt>
                <c:pt idx="21">
                  <c:v>18.143875000000001</c:v>
                </c:pt>
                <c:pt idx="22">
                  <c:v>24.56831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13-45FE-A600-E4328F6BB45C}"/>
            </c:ext>
          </c:extLst>
        </c:ser>
        <c:ser>
          <c:idx val="2"/>
          <c:order val="1"/>
          <c:tx>
            <c:strRef>
              <c:f>'4.1.Crianças_14sm'!$AJ$40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'4.1.Crianças_14sm'!$AJ$41:$AJ$63</c:f>
              <c:numCache>
                <c:formatCode>0.00</c:formatCode>
                <c:ptCount val="23"/>
                <c:pt idx="0">
                  <c:v>49.466260000000005</c:v>
                </c:pt>
                <c:pt idx="1">
                  <c:v>36.9989925</c:v>
                </c:pt>
                <c:pt idx="2">
                  <c:v>45.0973975</c:v>
                </c:pt>
                <c:pt idx="3">
                  <c:v>52.685347499999992</c:v>
                </c:pt>
                <c:pt idx="4">
                  <c:v>44.852345</c:v>
                </c:pt>
                <c:pt idx="5">
                  <c:v>36.385390000000001</c:v>
                </c:pt>
                <c:pt idx="6">
                  <c:v>43.3268475</c:v>
                </c:pt>
                <c:pt idx="7">
                  <c:v>55.409237500000003</c:v>
                </c:pt>
                <c:pt idx="8">
                  <c:v>46.8366325</c:v>
                </c:pt>
                <c:pt idx="9">
                  <c:v>51.243295000000003</c:v>
                </c:pt>
                <c:pt idx="10">
                  <c:v>44.717307499999997</c:v>
                </c:pt>
                <c:pt idx="11">
                  <c:v>44.534392500000003</c:v>
                </c:pt>
                <c:pt idx="12">
                  <c:v>25.0165325</c:v>
                </c:pt>
                <c:pt idx="13">
                  <c:v>27.293815000000002</c:v>
                </c:pt>
                <c:pt idx="14">
                  <c:v>29.797082500000002</c:v>
                </c:pt>
                <c:pt idx="15">
                  <c:v>24.767937499999999</c:v>
                </c:pt>
                <c:pt idx="16">
                  <c:v>12.37677</c:v>
                </c:pt>
                <c:pt idx="17">
                  <c:v>13.4632025</c:v>
                </c:pt>
                <c:pt idx="18">
                  <c:v>20.538007499999999</c:v>
                </c:pt>
                <c:pt idx="19">
                  <c:v>27.035662500000001</c:v>
                </c:pt>
                <c:pt idx="20">
                  <c:v>21.789837500000001</c:v>
                </c:pt>
                <c:pt idx="21">
                  <c:v>23.695720000000001</c:v>
                </c:pt>
                <c:pt idx="22">
                  <c:v>31.353795000000002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8C-48DF-A3C7-243B8BF97A6F}"/>
            </c:ext>
          </c:extLst>
        </c:ser>
        <c:ser>
          <c:idx val="1"/>
          <c:order val="2"/>
          <c:tx>
            <c:strRef>
              <c:f>'4.1.Crianças_14sm'!$AN$40</c:f>
              <c:strCache>
                <c:ptCount val="1"/>
                <c:pt idx="0">
                  <c:v>1º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'4.1.Crianças_14sm'!$B$41:$B$63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'4.1.Crianças_14sm'!$AN$41:$AN$63</c:f>
              <c:numCache>
                <c:formatCode>0.00</c:formatCode>
                <c:ptCount val="23"/>
                <c:pt idx="0">
                  <c:v>45.882909999999995</c:v>
                </c:pt>
                <c:pt idx="1">
                  <c:v>39.546054999999996</c:v>
                </c:pt>
                <c:pt idx="2">
                  <c:v>38.3197075</c:v>
                </c:pt>
                <c:pt idx="3">
                  <c:v>48.175914999999996</c:v>
                </c:pt>
                <c:pt idx="4">
                  <c:v>41.181874999999998</c:v>
                </c:pt>
                <c:pt idx="5">
                  <c:v>35.582920000000001</c:v>
                </c:pt>
                <c:pt idx="6">
                  <c:v>46.275705000000002</c:v>
                </c:pt>
                <c:pt idx="7">
                  <c:v>46.370242500000003</c:v>
                </c:pt>
                <c:pt idx="8">
                  <c:v>46.296565000000001</c:v>
                </c:pt>
                <c:pt idx="9">
                  <c:v>49.806789999999992</c:v>
                </c:pt>
                <c:pt idx="10">
                  <c:v>39.546212499999996</c:v>
                </c:pt>
                <c:pt idx="11">
                  <c:v>41.555569999999996</c:v>
                </c:pt>
                <c:pt idx="12">
                  <c:v>20.215305000000001</c:v>
                </c:pt>
                <c:pt idx="13">
                  <c:v>26.056627500000001</c:v>
                </c:pt>
                <c:pt idx="14">
                  <c:v>26.157834999999999</c:v>
                </c:pt>
                <c:pt idx="15">
                  <c:v>21.890462499999998</c:v>
                </c:pt>
                <c:pt idx="16">
                  <c:v>13.593325</c:v>
                </c:pt>
                <c:pt idx="17">
                  <c:v>10.5130725</c:v>
                </c:pt>
                <c:pt idx="18">
                  <c:v>17.279410000000002</c:v>
                </c:pt>
                <c:pt idx="19">
                  <c:v>19.748875000000002</c:v>
                </c:pt>
                <c:pt idx="20">
                  <c:v>17.713484999999999</c:v>
                </c:pt>
                <c:pt idx="21">
                  <c:v>20.595597500000004</c:v>
                </c:pt>
                <c:pt idx="22">
                  <c:v>28.661792500000001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713-45FE-A600-E4328F6BB45C}"/>
            </c:ext>
          </c:extLst>
        </c:ser>
        <c:dLbls>
          <c:showVal val="1"/>
        </c:dLbls>
        <c:gapWidth val="130"/>
        <c:axId val="151797760"/>
        <c:axId val="151799296"/>
      </c:barChart>
      <c:catAx>
        <c:axId val="151797760"/>
        <c:scaling>
          <c:orientation val="maxMin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799296"/>
        <c:crosses val="autoZero"/>
        <c:auto val="1"/>
        <c:lblAlgn val="ctr"/>
        <c:lblOffset val="100"/>
      </c:catAx>
      <c:valAx>
        <c:axId val="151799296"/>
        <c:scaling>
          <c:orientation val="minMax"/>
          <c:min val="0"/>
        </c:scaling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52"/>
              <c:y val="3.9158100832109646E-3"/>
            </c:manualLayout>
          </c:layout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79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0.12043344034671374"/>
          <c:y val="3.6846147888810951E-2"/>
          <c:w val="0.84887277066988887"/>
          <c:h val="0.65744955864327848"/>
        </c:manualLayout>
      </c:layout>
      <c:lineChart>
        <c:grouping val="standard"/>
        <c:ser>
          <c:idx val="0"/>
          <c:order val="0"/>
          <c:tx>
            <c:strRef>
              <c:f>'4.1.Crianças_14sm'!$B$63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'4.1.Crianças_14sm'!$C$40:$AN$40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'4.1.Crianças_14sm'!$C$63:$AN$63</c:f>
              <c:numCache>
                <c:formatCode>0.00</c:formatCode>
                <c:ptCount val="38"/>
                <c:pt idx="0">
                  <c:v>21.464390000000002</c:v>
                </c:pt>
                <c:pt idx="1">
                  <c:v>21.349382500000004</c:v>
                </c:pt>
                <c:pt idx="2">
                  <c:v>20.84374</c:v>
                </c:pt>
                <c:pt idx="3">
                  <c:v>20.296847500000002</c:v>
                </c:pt>
                <c:pt idx="4">
                  <c:v>20.066522500000001</c:v>
                </c:pt>
                <c:pt idx="5">
                  <c:v>19.586534999999998</c:v>
                </c:pt>
                <c:pt idx="6">
                  <c:v>19.628387499999999</c:v>
                </c:pt>
                <c:pt idx="7">
                  <c:v>20.000965000000001</c:v>
                </c:pt>
                <c:pt idx="8">
                  <c:v>20.130119999999998</c:v>
                </c:pt>
                <c:pt idx="9">
                  <c:v>20.7003725</c:v>
                </c:pt>
                <c:pt idx="10">
                  <c:v>20.996510000000001</c:v>
                </c:pt>
                <c:pt idx="11">
                  <c:v>21.182330000000004</c:v>
                </c:pt>
                <c:pt idx="12">
                  <c:v>21.780455000000003</c:v>
                </c:pt>
                <c:pt idx="13">
                  <c:v>22.304365000000001</c:v>
                </c:pt>
                <c:pt idx="14">
                  <c:v>22.93244</c:v>
                </c:pt>
                <c:pt idx="15">
                  <c:v>23.387552499999998</c:v>
                </c:pt>
                <c:pt idx="16">
                  <c:v>23.787112499999999</c:v>
                </c:pt>
                <c:pt idx="17">
                  <c:v>24.186199999999999</c:v>
                </c:pt>
                <c:pt idx="18">
                  <c:v>24.440455</c:v>
                </c:pt>
                <c:pt idx="19">
                  <c:v>24.727934999999995</c:v>
                </c:pt>
                <c:pt idx="20">
                  <c:v>25.058707500000001</c:v>
                </c:pt>
                <c:pt idx="21">
                  <c:v>25.01436</c:v>
                </c:pt>
                <c:pt idx="22">
                  <c:v>24.983427500000005</c:v>
                </c:pt>
                <c:pt idx="23">
                  <c:v>24.996817499999999</c:v>
                </c:pt>
                <c:pt idx="24">
                  <c:v>24.867127500000002</c:v>
                </c:pt>
                <c:pt idx="25">
                  <c:v>25.103605000000002</c:v>
                </c:pt>
                <c:pt idx="26">
                  <c:v>25.0997725</c:v>
                </c:pt>
                <c:pt idx="27">
                  <c:v>25.055037500000001</c:v>
                </c:pt>
                <c:pt idx="28">
                  <c:v>24.848262500000001</c:v>
                </c:pt>
                <c:pt idx="29">
                  <c:v>24.56831</c:v>
                </c:pt>
                <c:pt idx="30">
                  <c:v>26.326160000000002</c:v>
                </c:pt>
                <c:pt idx="31">
                  <c:v>28.195392499999997</c:v>
                </c:pt>
                <c:pt idx="32">
                  <c:v>29.804805000000002</c:v>
                </c:pt>
                <c:pt idx="33">
                  <c:v>31.353795000000002</c:v>
                </c:pt>
                <c:pt idx="34">
                  <c:v>30.849717500000001</c:v>
                </c:pt>
                <c:pt idx="35">
                  <c:v>29.966654999999996</c:v>
                </c:pt>
                <c:pt idx="36">
                  <c:v>29.19483</c:v>
                </c:pt>
                <c:pt idx="37">
                  <c:v>28.661792500000001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4B-4802-A1D9-3C5D76016A1C}"/>
            </c:ext>
          </c:extLst>
        </c:ser>
        <c:marker val="1"/>
        <c:axId val="151651072"/>
        <c:axId val="151652608"/>
      </c:lineChart>
      <c:catAx>
        <c:axId val="1516510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652608"/>
        <c:crosses val="autoZero"/>
        <c:auto val="1"/>
        <c:lblAlgn val="ctr"/>
        <c:lblOffset val="100"/>
      </c:catAx>
      <c:valAx>
        <c:axId val="151652608"/>
        <c:scaling>
          <c:orientation val="minMax"/>
          <c:min val="1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8.8715226119442433E-3"/>
              <c:y val="0.35376214263570199"/>
            </c:manualLayout>
          </c:layout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6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'5.Anexos'!$K$2</c:f>
              <c:strCache>
                <c:ptCount val="1"/>
                <c:pt idx="0">
                  <c:v>2020-2021 (%)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dLbls>
            <c:showVal val="1"/>
          </c:dLbls>
          <c:cat>
            <c:multiLvlStrRef>
              <c:f>'5.Anexos'!$I$3:$J$8</c:f>
              <c:multiLvlStrCache>
                <c:ptCount val="6"/>
                <c:lvl>
                  <c:pt idx="0">
                    <c:v>40% mais pobres</c:v>
                  </c:pt>
                  <c:pt idx="1">
                    <c:v>50% intermediário</c:v>
                  </c:pt>
                  <c:pt idx="2">
                    <c:v>10% superiores</c:v>
                  </c:pt>
                  <c:pt idx="3">
                    <c:v>40% mais pobres</c:v>
                  </c:pt>
                  <c:pt idx="4">
                    <c:v>50% intermediário</c:v>
                  </c:pt>
                  <c:pt idx="5">
                    <c:v>10% superiores</c:v>
                  </c:pt>
                </c:lvl>
                <c:lvl>
                  <c:pt idx="0">
                    <c:v>Brasil</c:v>
                  </c:pt>
                  <c:pt idx="3">
                    <c:v>Conjunto RMs</c:v>
                  </c:pt>
                </c:lvl>
              </c:multiLvlStrCache>
            </c:multiLvlStrRef>
          </c:cat>
          <c:val>
            <c:numRef>
              <c:f>'5.Anexos'!$K$3:$K$8</c:f>
              <c:numCache>
                <c:formatCode>0.0</c:formatCode>
                <c:ptCount val="6"/>
                <c:pt idx="0">
                  <c:v>-18.309378491519354</c:v>
                </c:pt>
                <c:pt idx="1">
                  <c:v>-7.9791231221994687</c:v>
                </c:pt>
                <c:pt idx="2">
                  <c:v>-4.4329074186905544</c:v>
                </c:pt>
                <c:pt idx="3">
                  <c:v>-24.686708891273991</c:v>
                </c:pt>
                <c:pt idx="4">
                  <c:v>-7.0258798692068209</c:v>
                </c:pt>
                <c:pt idx="5">
                  <c:v>-5.1309727750653433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FF-4ABE-AF80-6E71DD4CCFD9}"/>
            </c:ext>
          </c:extLst>
        </c:ser>
        <c:ser>
          <c:idx val="1"/>
          <c:order val="1"/>
          <c:tx>
            <c:strRef>
              <c:f>'5.Anexos'!$L$2</c:f>
              <c:strCache>
                <c:ptCount val="1"/>
                <c:pt idx="0">
                  <c:v>2021-2022 (%)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dLbls>
            <c:showVal val="1"/>
          </c:dLbls>
          <c:cat>
            <c:multiLvlStrRef>
              <c:f>'5.Anexos'!$I$3:$J$8</c:f>
              <c:multiLvlStrCache>
                <c:ptCount val="6"/>
                <c:lvl>
                  <c:pt idx="0">
                    <c:v>40% mais pobres</c:v>
                  </c:pt>
                  <c:pt idx="1">
                    <c:v>50% intermediário</c:v>
                  </c:pt>
                  <c:pt idx="2">
                    <c:v>10% superiores</c:v>
                  </c:pt>
                  <c:pt idx="3">
                    <c:v>40% mais pobres</c:v>
                  </c:pt>
                  <c:pt idx="4">
                    <c:v>50% intermediário</c:v>
                  </c:pt>
                  <c:pt idx="5">
                    <c:v>10% superiores</c:v>
                  </c:pt>
                </c:lvl>
                <c:lvl>
                  <c:pt idx="0">
                    <c:v>Brasil</c:v>
                  </c:pt>
                  <c:pt idx="3">
                    <c:v>Conjunto RMs</c:v>
                  </c:pt>
                </c:lvl>
              </c:multiLvlStrCache>
            </c:multiLvlStrRef>
          </c:cat>
          <c:val>
            <c:numRef>
              <c:f>'5.Anexos'!$L$3:$L$8</c:f>
              <c:numCache>
                <c:formatCode>0.0</c:formatCode>
                <c:ptCount val="6"/>
                <c:pt idx="0">
                  <c:v>19.93070093120625</c:v>
                </c:pt>
                <c:pt idx="1">
                  <c:v>5.5543158400507604</c:v>
                </c:pt>
                <c:pt idx="2">
                  <c:v>-4.199995533078198</c:v>
                </c:pt>
                <c:pt idx="3">
                  <c:v>18.572846782040724</c:v>
                </c:pt>
                <c:pt idx="4">
                  <c:v>1.1433911278562583</c:v>
                </c:pt>
                <c:pt idx="5">
                  <c:v>-10.632336548146458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FF-4ABE-AF80-6E71DD4CCFD9}"/>
            </c:ext>
          </c:extLst>
        </c:ser>
        <c:gapWidth val="219"/>
        <c:overlap val="-27"/>
        <c:axId val="151880448"/>
        <c:axId val="151881984"/>
      </c:barChart>
      <c:catAx>
        <c:axId val="151880448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881984"/>
        <c:crosses val="autoZero"/>
        <c:lblAlgn val="ctr"/>
        <c:lblOffset val="100"/>
      </c:catAx>
      <c:valAx>
        <c:axId val="1518819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tickLblPos val="none"/>
        <c:crossAx val="151880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5"/>
  <c:chart>
    <c:plotArea>
      <c:layout/>
      <c:barChart>
        <c:barDir val="col"/>
        <c:grouping val="clustered"/>
        <c:ser>
          <c:idx val="0"/>
          <c:order val="0"/>
          <c:tx>
            <c:strRef>
              <c:f>'5.Anexos'!$K$2</c:f>
              <c:strCache>
                <c:ptCount val="1"/>
                <c:pt idx="0">
                  <c:v>2020-2021 (%)</c:v>
                </c:pt>
              </c:strCache>
            </c:strRef>
          </c:tx>
          <c:dLbls>
            <c:showVal val="1"/>
          </c:dLbls>
          <c:cat>
            <c:multiLvlStrRef>
              <c:f>'5.Anexos'!$I$3:$J$8</c:f>
              <c:multiLvlStrCache>
                <c:ptCount val="6"/>
                <c:lvl>
                  <c:pt idx="0">
                    <c:v>40% mais pobres</c:v>
                  </c:pt>
                  <c:pt idx="1">
                    <c:v>50% intermediário</c:v>
                  </c:pt>
                  <c:pt idx="2">
                    <c:v>10% superiores</c:v>
                  </c:pt>
                  <c:pt idx="3">
                    <c:v>40% mais pobres</c:v>
                  </c:pt>
                  <c:pt idx="4">
                    <c:v>50% intermediário</c:v>
                  </c:pt>
                  <c:pt idx="5">
                    <c:v>10% superiores</c:v>
                  </c:pt>
                </c:lvl>
                <c:lvl>
                  <c:pt idx="0">
                    <c:v>Brasil</c:v>
                  </c:pt>
                  <c:pt idx="3">
                    <c:v>Conjunto RMs</c:v>
                  </c:pt>
                </c:lvl>
              </c:multiLvlStrCache>
            </c:multiLvlStrRef>
          </c:cat>
          <c:val>
            <c:numRef>
              <c:f>'5.Anexos'!$K$3:$K$8</c:f>
              <c:numCache>
                <c:formatCode>0.0</c:formatCode>
                <c:ptCount val="6"/>
                <c:pt idx="0">
                  <c:v>-18.309378491519354</c:v>
                </c:pt>
                <c:pt idx="1">
                  <c:v>-7.9791231221994687</c:v>
                </c:pt>
                <c:pt idx="2">
                  <c:v>-4.4329074186905544</c:v>
                </c:pt>
                <c:pt idx="3">
                  <c:v>-24.686708891273991</c:v>
                </c:pt>
                <c:pt idx="4">
                  <c:v>-7.0258798692068209</c:v>
                </c:pt>
                <c:pt idx="5">
                  <c:v>-5.1309727750653433</c:v>
                </c:pt>
              </c:numCache>
            </c:numRef>
          </c:val>
        </c:ser>
        <c:ser>
          <c:idx val="1"/>
          <c:order val="1"/>
          <c:tx>
            <c:strRef>
              <c:f>'5.Anexos'!$L$2</c:f>
              <c:strCache>
                <c:ptCount val="1"/>
                <c:pt idx="0">
                  <c:v>2021-2022 (%)</c:v>
                </c:pt>
              </c:strCache>
            </c:strRef>
          </c:tx>
          <c:dLbls>
            <c:showVal val="1"/>
          </c:dLbls>
          <c:cat>
            <c:multiLvlStrRef>
              <c:f>'5.Anexos'!$I$3:$J$8</c:f>
              <c:multiLvlStrCache>
                <c:ptCount val="6"/>
                <c:lvl>
                  <c:pt idx="0">
                    <c:v>40% mais pobres</c:v>
                  </c:pt>
                  <c:pt idx="1">
                    <c:v>50% intermediário</c:v>
                  </c:pt>
                  <c:pt idx="2">
                    <c:v>10% superiores</c:v>
                  </c:pt>
                  <c:pt idx="3">
                    <c:v>40% mais pobres</c:v>
                  </c:pt>
                  <c:pt idx="4">
                    <c:v>50% intermediário</c:v>
                  </c:pt>
                  <c:pt idx="5">
                    <c:v>10% superiores</c:v>
                  </c:pt>
                </c:lvl>
                <c:lvl>
                  <c:pt idx="0">
                    <c:v>Brasil</c:v>
                  </c:pt>
                  <c:pt idx="3">
                    <c:v>Conjunto RMs</c:v>
                  </c:pt>
                </c:lvl>
              </c:multiLvlStrCache>
            </c:multiLvlStrRef>
          </c:cat>
          <c:val>
            <c:numRef>
              <c:f>'5.Anexos'!$L$3:$L$8</c:f>
              <c:numCache>
                <c:formatCode>0.0</c:formatCode>
                <c:ptCount val="6"/>
                <c:pt idx="0">
                  <c:v>19.93070093120625</c:v>
                </c:pt>
                <c:pt idx="1">
                  <c:v>5.5543158400507604</c:v>
                </c:pt>
                <c:pt idx="2">
                  <c:v>-4.199995533078198</c:v>
                </c:pt>
                <c:pt idx="3">
                  <c:v>18.572846782040724</c:v>
                </c:pt>
                <c:pt idx="4">
                  <c:v>1.1433911278562583</c:v>
                </c:pt>
                <c:pt idx="5">
                  <c:v>-10.632336548146458</c:v>
                </c:pt>
              </c:numCache>
            </c:numRef>
          </c:val>
        </c:ser>
        <c:ser>
          <c:idx val="2"/>
          <c:order val="2"/>
          <c:tx>
            <c:strRef>
              <c:f>'5.Anexos'!$M$2</c:f>
              <c:strCache>
                <c:ptCount val="1"/>
                <c:pt idx="0">
                  <c:v>2020-20221 (%)</c:v>
                </c:pt>
              </c:strCache>
            </c:strRef>
          </c:tx>
          <c:dLbls>
            <c:showVal val="1"/>
          </c:dLbls>
          <c:cat>
            <c:multiLvlStrRef>
              <c:f>'5.Anexos'!$I$3:$J$8</c:f>
              <c:multiLvlStrCache>
                <c:ptCount val="6"/>
                <c:lvl>
                  <c:pt idx="0">
                    <c:v>40% mais pobres</c:v>
                  </c:pt>
                  <c:pt idx="1">
                    <c:v>50% intermediário</c:v>
                  </c:pt>
                  <c:pt idx="2">
                    <c:v>10% superiores</c:v>
                  </c:pt>
                  <c:pt idx="3">
                    <c:v>40% mais pobres</c:v>
                  </c:pt>
                  <c:pt idx="4">
                    <c:v>50% intermediário</c:v>
                  </c:pt>
                  <c:pt idx="5">
                    <c:v>10% superiores</c:v>
                  </c:pt>
                </c:lvl>
                <c:lvl>
                  <c:pt idx="0">
                    <c:v>Brasil</c:v>
                  </c:pt>
                  <c:pt idx="3">
                    <c:v>Conjunto RMs</c:v>
                  </c:pt>
                </c:lvl>
              </c:multiLvlStrCache>
            </c:multiLvlStrRef>
          </c:cat>
          <c:val>
            <c:numRef>
              <c:f>'5.Anexos'!$M$3:$M$8</c:f>
              <c:numCache>
                <c:formatCode>0.0</c:formatCode>
                <c:ptCount val="6"/>
                <c:pt idx="0">
                  <c:v>-2.0278650298204295</c:v>
                </c:pt>
                <c:pt idx="1">
                  <c:v>-2.8679929816221863</c:v>
                </c:pt>
                <c:pt idx="2">
                  <c:v>-8.4467210381982571</c:v>
                </c:pt>
                <c:pt idx="3">
                  <c:v>-10.698886727138007</c:v>
                </c:pt>
                <c:pt idx="4">
                  <c:v>-5.9628220284289126</c:v>
                </c:pt>
                <c:pt idx="5">
                  <c:v>-15.217767029573087</c:v>
                </c:pt>
              </c:numCache>
            </c:numRef>
          </c:val>
        </c:ser>
        <c:axId val="90217088"/>
        <c:axId val="91604096"/>
      </c:barChart>
      <c:catAx>
        <c:axId val="90217088"/>
        <c:scaling>
          <c:orientation val="minMax"/>
        </c:scaling>
        <c:axPos val="b"/>
        <c:tickLblPos val="low"/>
        <c:crossAx val="91604096"/>
        <c:crosses val="autoZero"/>
        <c:auto val="1"/>
        <c:lblAlgn val="ctr"/>
        <c:lblOffset val="100"/>
      </c:catAx>
      <c:valAx>
        <c:axId val="91604096"/>
        <c:scaling>
          <c:orientation val="minMax"/>
        </c:scaling>
        <c:delete val="1"/>
        <c:axPos val="l"/>
        <c:numFmt formatCode="0.0" sourceLinked="1"/>
        <c:tickLblPos val="none"/>
        <c:crossAx val="9021708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Norte</a:t>
            </a:r>
          </a:p>
        </c:rich>
      </c:tx>
      <c:layout>
        <c:manualLayout>
          <c:xMode val="edge"/>
          <c:yMode val="edge"/>
          <c:x val="0.41440088508359996"/>
          <c:y val="1.1958246598485534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8.2899660429434627E-2"/>
          <c:y val="0.10866753763402891"/>
          <c:w val="0.88628241966993726"/>
          <c:h val="0.51488400156876934"/>
        </c:manualLayout>
      </c:layout>
      <c:lineChart>
        <c:grouping val="standard"/>
        <c:ser>
          <c:idx val="0"/>
          <c:order val="0"/>
          <c:tx>
            <c:strRef>
              <c:f>'1.Coef. Gini'!$E$54</c:f>
              <c:strCache>
                <c:ptCount val="1"/>
                <c:pt idx="0">
                  <c:v>Manaus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Gini'!$E$55:$E$92</c:f>
              <c:numCache>
                <c:formatCode>0.000</c:formatCode>
                <c:ptCount val="38"/>
                <c:pt idx="0">
                  <c:v>0.60095317500000001</c:v>
                </c:pt>
                <c:pt idx="1">
                  <c:v>0.60004317500000004</c:v>
                </c:pt>
                <c:pt idx="2">
                  <c:v>0.59940202499999995</c:v>
                </c:pt>
                <c:pt idx="3">
                  <c:v>0.59222222499999999</c:v>
                </c:pt>
                <c:pt idx="4">
                  <c:v>0.59119774999999997</c:v>
                </c:pt>
                <c:pt idx="5">
                  <c:v>0.58803737499999997</c:v>
                </c:pt>
                <c:pt idx="6">
                  <c:v>0.58663627500000004</c:v>
                </c:pt>
                <c:pt idx="7">
                  <c:v>0.58766407500000006</c:v>
                </c:pt>
                <c:pt idx="8">
                  <c:v>0.58356035000000006</c:v>
                </c:pt>
                <c:pt idx="9">
                  <c:v>0.58211204999999999</c:v>
                </c:pt>
                <c:pt idx="10">
                  <c:v>0.58097347499999996</c:v>
                </c:pt>
                <c:pt idx="11">
                  <c:v>0.58141642500000001</c:v>
                </c:pt>
                <c:pt idx="12">
                  <c:v>0.59019175000000001</c:v>
                </c:pt>
                <c:pt idx="13">
                  <c:v>0.59280222500000002</c:v>
                </c:pt>
                <c:pt idx="14">
                  <c:v>0.60029147500000002</c:v>
                </c:pt>
                <c:pt idx="15">
                  <c:v>0.60519149999999999</c:v>
                </c:pt>
                <c:pt idx="16">
                  <c:v>0.60943802499999999</c:v>
                </c:pt>
                <c:pt idx="17">
                  <c:v>0.62281632500000006</c:v>
                </c:pt>
                <c:pt idx="18">
                  <c:v>0.63112410000000008</c:v>
                </c:pt>
                <c:pt idx="19">
                  <c:v>0.64300655000000007</c:v>
                </c:pt>
                <c:pt idx="20">
                  <c:v>0.65366285000000002</c:v>
                </c:pt>
                <c:pt idx="21">
                  <c:v>0.64951400000000004</c:v>
                </c:pt>
                <c:pt idx="22">
                  <c:v>0.64177477500000002</c:v>
                </c:pt>
                <c:pt idx="23">
                  <c:v>0.63076480000000001</c:v>
                </c:pt>
                <c:pt idx="24">
                  <c:v>0.61345499999999997</c:v>
                </c:pt>
                <c:pt idx="25">
                  <c:v>0.60796250000000007</c:v>
                </c:pt>
                <c:pt idx="26">
                  <c:v>0.60258750000000005</c:v>
                </c:pt>
                <c:pt idx="27">
                  <c:v>0.60080250000000002</c:v>
                </c:pt>
                <c:pt idx="28">
                  <c:v>0.59876000000000007</c:v>
                </c:pt>
                <c:pt idx="29">
                  <c:v>0.59598250000000008</c:v>
                </c:pt>
                <c:pt idx="30">
                  <c:v>0.61424999999999996</c:v>
                </c:pt>
                <c:pt idx="31">
                  <c:v>0.62159750000000003</c:v>
                </c:pt>
                <c:pt idx="32">
                  <c:v>0.62965999999999989</c:v>
                </c:pt>
                <c:pt idx="33">
                  <c:v>0.63411249999999997</c:v>
                </c:pt>
                <c:pt idx="34">
                  <c:v>0.61924500000000005</c:v>
                </c:pt>
                <c:pt idx="35">
                  <c:v>0.60666999999999993</c:v>
                </c:pt>
                <c:pt idx="36">
                  <c:v>0.59487250000000003</c:v>
                </c:pt>
                <c:pt idx="37">
                  <c:v>0.58116767499999999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F4-44CA-BDCD-8867940608BD}"/>
            </c:ext>
          </c:extLst>
        </c:ser>
        <c:ser>
          <c:idx val="1"/>
          <c:order val="1"/>
          <c:tx>
            <c:strRef>
              <c:f>'1.Coef. Gini'!$F$54</c:f>
              <c:strCache>
                <c:ptCount val="1"/>
                <c:pt idx="0">
                  <c:v>Belém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Gini'!$F$55:$F$92</c:f>
              <c:numCache>
                <c:formatCode>0.000</c:formatCode>
                <c:ptCount val="38"/>
                <c:pt idx="0">
                  <c:v>0.54426450000000004</c:v>
                </c:pt>
                <c:pt idx="1">
                  <c:v>0.54380582499999996</c:v>
                </c:pt>
                <c:pt idx="2">
                  <c:v>0.5496877</c:v>
                </c:pt>
                <c:pt idx="3">
                  <c:v>0.55802344999999998</c:v>
                </c:pt>
                <c:pt idx="4">
                  <c:v>0.55996317500000004</c:v>
                </c:pt>
                <c:pt idx="5">
                  <c:v>0.56705720000000004</c:v>
                </c:pt>
                <c:pt idx="6">
                  <c:v>0.56330897499999999</c:v>
                </c:pt>
                <c:pt idx="7">
                  <c:v>0.55642227499999997</c:v>
                </c:pt>
                <c:pt idx="8">
                  <c:v>0.55401560000000005</c:v>
                </c:pt>
                <c:pt idx="9">
                  <c:v>0.54145169999999998</c:v>
                </c:pt>
                <c:pt idx="10">
                  <c:v>0.53158260000000002</c:v>
                </c:pt>
                <c:pt idx="11">
                  <c:v>0.52990175000000006</c:v>
                </c:pt>
                <c:pt idx="12">
                  <c:v>0.52785565000000001</c:v>
                </c:pt>
                <c:pt idx="13">
                  <c:v>0.53282454999999995</c:v>
                </c:pt>
                <c:pt idx="14">
                  <c:v>0.5430488</c:v>
                </c:pt>
                <c:pt idx="15">
                  <c:v>0.55048524999999993</c:v>
                </c:pt>
                <c:pt idx="16">
                  <c:v>0.55260097500000005</c:v>
                </c:pt>
                <c:pt idx="17">
                  <c:v>0.554887625</c:v>
                </c:pt>
                <c:pt idx="18">
                  <c:v>0.55530057500000007</c:v>
                </c:pt>
                <c:pt idx="19">
                  <c:v>0.55638352499999999</c:v>
                </c:pt>
                <c:pt idx="20">
                  <c:v>0.56363425</c:v>
                </c:pt>
                <c:pt idx="21">
                  <c:v>0.57709054999999998</c:v>
                </c:pt>
                <c:pt idx="22">
                  <c:v>0.59216677499999992</c:v>
                </c:pt>
                <c:pt idx="23">
                  <c:v>0.60801759999999994</c:v>
                </c:pt>
                <c:pt idx="24">
                  <c:v>0.62551749999999995</c:v>
                </c:pt>
                <c:pt idx="25">
                  <c:v>0.62794749999999999</c:v>
                </c:pt>
                <c:pt idx="26">
                  <c:v>0.62731749999999997</c:v>
                </c:pt>
                <c:pt idx="27">
                  <c:v>0.61944500000000002</c:v>
                </c:pt>
                <c:pt idx="28">
                  <c:v>0.61260000000000003</c:v>
                </c:pt>
                <c:pt idx="29">
                  <c:v>0.61344750000000003</c:v>
                </c:pt>
                <c:pt idx="30">
                  <c:v>0.62260249999999995</c:v>
                </c:pt>
                <c:pt idx="31">
                  <c:v>0.63184000000000007</c:v>
                </c:pt>
                <c:pt idx="32">
                  <c:v>0.64145750000000001</c:v>
                </c:pt>
                <c:pt idx="33">
                  <c:v>0.6526575</c:v>
                </c:pt>
                <c:pt idx="34">
                  <c:v>0.65292000000000006</c:v>
                </c:pt>
                <c:pt idx="35">
                  <c:v>0.65735750000000004</c:v>
                </c:pt>
                <c:pt idx="36">
                  <c:v>0.65103749999999994</c:v>
                </c:pt>
                <c:pt idx="37">
                  <c:v>0.64113375000000006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F4-44CA-BDCD-8867940608BD}"/>
            </c:ext>
          </c:extLst>
        </c:ser>
        <c:ser>
          <c:idx val="2"/>
          <c:order val="2"/>
          <c:tx>
            <c:strRef>
              <c:f>'1.Coef. Gini'!$G$54</c:f>
              <c:strCache>
                <c:ptCount val="1"/>
                <c:pt idx="0">
                  <c:v>Macapá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Gini'!$G$55:$G$92</c:f>
              <c:numCache>
                <c:formatCode>0.000</c:formatCode>
                <c:ptCount val="38"/>
                <c:pt idx="0">
                  <c:v>0.56453347499999995</c:v>
                </c:pt>
                <c:pt idx="1">
                  <c:v>0.55814434999999996</c:v>
                </c:pt>
                <c:pt idx="2">
                  <c:v>0.55940299999999998</c:v>
                </c:pt>
                <c:pt idx="3">
                  <c:v>0.55888114999999994</c:v>
                </c:pt>
                <c:pt idx="4">
                  <c:v>0.55804402500000005</c:v>
                </c:pt>
                <c:pt idx="5">
                  <c:v>0.56337277499999994</c:v>
                </c:pt>
                <c:pt idx="6">
                  <c:v>0.55979860000000004</c:v>
                </c:pt>
                <c:pt idx="7">
                  <c:v>0.56263477500000003</c:v>
                </c:pt>
                <c:pt idx="8">
                  <c:v>0.558917</c:v>
                </c:pt>
                <c:pt idx="9">
                  <c:v>0.55493539999999997</c:v>
                </c:pt>
                <c:pt idx="10">
                  <c:v>0.55375924999999993</c:v>
                </c:pt>
                <c:pt idx="11">
                  <c:v>0.54913307499999997</c:v>
                </c:pt>
                <c:pt idx="12">
                  <c:v>0.55643862499999996</c:v>
                </c:pt>
                <c:pt idx="13">
                  <c:v>0.568757925</c:v>
                </c:pt>
                <c:pt idx="14">
                  <c:v>0.58752522500000004</c:v>
                </c:pt>
                <c:pt idx="15">
                  <c:v>0.59712907500000001</c:v>
                </c:pt>
                <c:pt idx="16">
                  <c:v>0.60069125000000001</c:v>
                </c:pt>
                <c:pt idx="17">
                  <c:v>0.60775117499999998</c:v>
                </c:pt>
                <c:pt idx="18">
                  <c:v>0.61349632500000006</c:v>
                </c:pt>
                <c:pt idx="19">
                  <c:v>0.62682939999999998</c:v>
                </c:pt>
                <c:pt idx="20">
                  <c:v>0.62834912499999995</c:v>
                </c:pt>
                <c:pt idx="21">
                  <c:v>0.62826142500000004</c:v>
                </c:pt>
                <c:pt idx="22">
                  <c:v>0.62337072500000001</c:v>
                </c:pt>
                <c:pt idx="23">
                  <c:v>0.60846642500000003</c:v>
                </c:pt>
                <c:pt idx="24">
                  <c:v>0.60509499999999994</c:v>
                </c:pt>
                <c:pt idx="25">
                  <c:v>0.59539750000000002</c:v>
                </c:pt>
                <c:pt idx="26">
                  <c:v>0.58314500000000002</c:v>
                </c:pt>
                <c:pt idx="27">
                  <c:v>0.58138000000000001</c:v>
                </c:pt>
                <c:pt idx="28">
                  <c:v>0.5798025</c:v>
                </c:pt>
                <c:pt idx="29">
                  <c:v>0.57782</c:v>
                </c:pt>
                <c:pt idx="30">
                  <c:v>0.57924000000000009</c:v>
                </c:pt>
                <c:pt idx="31">
                  <c:v>0.58433500000000005</c:v>
                </c:pt>
                <c:pt idx="32">
                  <c:v>0.58165750000000005</c:v>
                </c:pt>
                <c:pt idx="33">
                  <c:v>0.58024249999999999</c:v>
                </c:pt>
                <c:pt idx="34">
                  <c:v>0.58327249999999997</c:v>
                </c:pt>
                <c:pt idx="35">
                  <c:v>0.58329750000000002</c:v>
                </c:pt>
                <c:pt idx="36">
                  <c:v>0.58491499999999996</c:v>
                </c:pt>
                <c:pt idx="37">
                  <c:v>0.58907274999999992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F4-44CA-BDCD-8867940608BD}"/>
            </c:ext>
          </c:extLst>
        </c:ser>
        <c:marker val="1"/>
        <c:axId val="149454848"/>
        <c:axId val="149456384"/>
      </c:lineChart>
      <c:catAx>
        <c:axId val="1494548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456384"/>
        <c:crosses val="autoZero"/>
        <c:auto val="1"/>
        <c:lblAlgn val="ctr"/>
        <c:lblOffset val="100"/>
      </c:catAx>
      <c:valAx>
        <c:axId val="149456384"/>
        <c:scaling>
          <c:orientation val="minMax"/>
          <c:max val="0.70000000000000029"/>
          <c:min val="0.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45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20224668925412"/>
          <c:y val="0.89303074184692388"/>
          <c:w val="0.49886311058916716"/>
          <c:h val="8.7812170030470343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8.2899660429434627E-2"/>
          <c:y val="0.10866753763402891"/>
          <c:w val="0.88628241966993726"/>
          <c:h val="0.47793073461347946"/>
        </c:manualLayout>
      </c:layout>
      <c:lineChart>
        <c:grouping val="standard"/>
        <c:ser>
          <c:idx val="0"/>
          <c:order val="0"/>
          <c:tx>
            <c:strRef>
              <c:f>'1.Coef. Gini'!$H$54</c:f>
              <c:strCache>
                <c:ptCount val="1"/>
                <c:pt idx="0">
                  <c:v>Grande São Luís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Gini'!$H$55:$H$92</c:f>
              <c:numCache>
                <c:formatCode>0.000</c:formatCode>
                <c:ptCount val="38"/>
                <c:pt idx="0">
                  <c:v>0.55230847500000002</c:v>
                </c:pt>
                <c:pt idx="1">
                  <c:v>0.54840469999999997</c:v>
                </c:pt>
                <c:pt idx="2">
                  <c:v>0.53914082500000005</c:v>
                </c:pt>
                <c:pt idx="3">
                  <c:v>0.52978852499999995</c:v>
                </c:pt>
                <c:pt idx="4">
                  <c:v>0.5099032</c:v>
                </c:pt>
                <c:pt idx="5">
                  <c:v>0.49614762499999998</c:v>
                </c:pt>
                <c:pt idx="6">
                  <c:v>0.49079040000000007</c:v>
                </c:pt>
                <c:pt idx="7">
                  <c:v>0.49307002499999997</c:v>
                </c:pt>
                <c:pt idx="8">
                  <c:v>0.50451699999999999</c:v>
                </c:pt>
                <c:pt idx="9">
                  <c:v>0.51198402500000006</c:v>
                </c:pt>
                <c:pt idx="10">
                  <c:v>0.50911312499999994</c:v>
                </c:pt>
                <c:pt idx="11">
                  <c:v>0.51391967499999991</c:v>
                </c:pt>
                <c:pt idx="12">
                  <c:v>0.52982905000000002</c:v>
                </c:pt>
                <c:pt idx="13">
                  <c:v>0.53963205000000003</c:v>
                </c:pt>
                <c:pt idx="14">
                  <c:v>0.55089382499999995</c:v>
                </c:pt>
                <c:pt idx="15">
                  <c:v>0.55533242500000002</c:v>
                </c:pt>
                <c:pt idx="16">
                  <c:v>0.55952892499999995</c:v>
                </c:pt>
                <c:pt idx="17">
                  <c:v>0.56906267500000007</c:v>
                </c:pt>
                <c:pt idx="18">
                  <c:v>0.59062575000000006</c:v>
                </c:pt>
                <c:pt idx="19">
                  <c:v>0.61160087500000004</c:v>
                </c:pt>
                <c:pt idx="20">
                  <c:v>0.61526645000000002</c:v>
                </c:pt>
                <c:pt idx="21">
                  <c:v>0.61030319999999993</c:v>
                </c:pt>
                <c:pt idx="22">
                  <c:v>0.59893287499999992</c:v>
                </c:pt>
                <c:pt idx="23">
                  <c:v>0.58813739999999992</c:v>
                </c:pt>
                <c:pt idx="24">
                  <c:v>0.59111000000000002</c:v>
                </c:pt>
                <c:pt idx="25">
                  <c:v>0.60408749999999989</c:v>
                </c:pt>
                <c:pt idx="26">
                  <c:v>0.59801749999999998</c:v>
                </c:pt>
                <c:pt idx="27">
                  <c:v>0.59306750000000008</c:v>
                </c:pt>
                <c:pt idx="28">
                  <c:v>0.57910249999999996</c:v>
                </c:pt>
                <c:pt idx="29">
                  <c:v>0.5715325</c:v>
                </c:pt>
                <c:pt idx="30">
                  <c:v>0.58397499999999991</c:v>
                </c:pt>
                <c:pt idx="31">
                  <c:v>0.5962225000000001</c:v>
                </c:pt>
                <c:pt idx="32">
                  <c:v>0.60837750000000002</c:v>
                </c:pt>
                <c:pt idx="33">
                  <c:v>0.61969500000000011</c:v>
                </c:pt>
                <c:pt idx="34">
                  <c:v>0.61697500000000005</c:v>
                </c:pt>
                <c:pt idx="35">
                  <c:v>0.61323749999999999</c:v>
                </c:pt>
                <c:pt idx="36">
                  <c:v>0.60221250000000004</c:v>
                </c:pt>
                <c:pt idx="37">
                  <c:v>0.58109642500000003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91-4354-89A8-212941A51982}"/>
            </c:ext>
          </c:extLst>
        </c:ser>
        <c:ser>
          <c:idx val="1"/>
          <c:order val="1"/>
          <c:tx>
            <c:strRef>
              <c:f>'1.Coef. Gini'!$I$54</c:f>
              <c:strCache>
                <c:ptCount val="1"/>
                <c:pt idx="0">
                  <c:v>Teresina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Gini'!$I$55:$I$92</c:f>
              <c:numCache>
                <c:formatCode>0.000</c:formatCode>
                <c:ptCount val="38"/>
                <c:pt idx="0">
                  <c:v>0.59229722500000004</c:v>
                </c:pt>
                <c:pt idx="1">
                  <c:v>0.58836177500000009</c:v>
                </c:pt>
                <c:pt idx="2">
                  <c:v>0.5878873</c:v>
                </c:pt>
                <c:pt idx="3">
                  <c:v>0.59416992499999999</c:v>
                </c:pt>
                <c:pt idx="4">
                  <c:v>0.59688637499999997</c:v>
                </c:pt>
                <c:pt idx="5">
                  <c:v>0.59810910000000006</c:v>
                </c:pt>
                <c:pt idx="6">
                  <c:v>0.59973860000000001</c:v>
                </c:pt>
                <c:pt idx="7">
                  <c:v>0.59045057499999998</c:v>
                </c:pt>
                <c:pt idx="8">
                  <c:v>0.58483529999999995</c:v>
                </c:pt>
                <c:pt idx="9">
                  <c:v>0.58348802500000008</c:v>
                </c:pt>
                <c:pt idx="10">
                  <c:v>0.58012102499999996</c:v>
                </c:pt>
                <c:pt idx="11">
                  <c:v>0.58044132500000001</c:v>
                </c:pt>
                <c:pt idx="12">
                  <c:v>0.58624212500000006</c:v>
                </c:pt>
                <c:pt idx="13">
                  <c:v>0.59115445</c:v>
                </c:pt>
                <c:pt idx="14">
                  <c:v>0.59643412500000004</c:v>
                </c:pt>
                <c:pt idx="15">
                  <c:v>0.59896087499999995</c:v>
                </c:pt>
                <c:pt idx="16">
                  <c:v>0.59961690000000001</c:v>
                </c:pt>
                <c:pt idx="17">
                  <c:v>0.60395637499999999</c:v>
                </c:pt>
                <c:pt idx="18">
                  <c:v>0.60279055000000004</c:v>
                </c:pt>
                <c:pt idx="19">
                  <c:v>0.60081144999999991</c:v>
                </c:pt>
                <c:pt idx="20">
                  <c:v>0.60078997500000009</c:v>
                </c:pt>
                <c:pt idx="21">
                  <c:v>0.59445057499999998</c:v>
                </c:pt>
                <c:pt idx="22">
                  <c:v>0.58961522499999997</c:v>
                </c:pt>
                <c:pt idx="23">
                  <c:v>0.58973842499999996</c:v>
                </c:pt>
                <c:pt idx="24">
                  <c:v>0.58972749999999996</c:v>
                </c:pt>
                <c:pt idx="25">
                  <c:v>0.5949875</c:v>
                </c:pt>
                <c:pt idx="26">
                  <c:v>0.60458750000000006</c:v>
                </c:pt>
                <c:pt idx="27">
                  <c:v>0.60795250000000001</c:v>
                </c:pt>
                <c:pt idx="28">
                  <c:v>0.60897749999999995</c:v>
                </c:pt>
                <c:pt idx="29">
                  <c:v>0.60169000000000006</c:v>
                </c:pt>
                <c:pt idx="30">
                  <c:v>0.60799749999999997</c:v>
                </c:pt>
                <c:pt idx="31">
                  <c:v>0.61089249999999995</c:v>
                </c:pt>
                <c:pt idx="32">
                  <c:v>0.61686249999999998</c:v>
                </c:pt>
                <c:pt idx="33">
                  <c:v>0.62137249999999988</c:v>
                </c:pt>
                <c:pt idx="34">
                  <c:v>0.60161500000000001</c:v>
                </c:pt>
                <c:pt idx="35">
                  <c:v>0.59583000000000008</c:v>
                </c:pt>
                <c:pt idx="36">
                  <c:v>0.5917825000000001</c:v>
                </c:pt>
                <c:pt idx="37">
                  <c:v>0.587259325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91-4354-89A8-212941A51982}"/>
            </c:ext>
          </c:extLst>
        </c:ser>
        <c:ser>
          <c:idx val="2"/>
          <c:order val="2"/>
          <c:tx>
            <c:strRef>
              <c:f>'1.Coef. Gini'!$J$54</c:f>
              <c:strCache>
                <c:ptCount val="1"/>
                <c:pt idx="0">
                  <c:v>Fortaleza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Gini'!$J$55:$J$92</c:f>
              <c:numCache>
                <c:formatCode>0.000</c:formatCode>
                <c:ptCount val="38"/>
                <c:pt idx="0">
                  <c:v>0.56782957500000009</c:v>
                </c:pt>
                <c:pt idx="1">
                  <c:v>0.56661119999999998</c:v>
                </c:pt>
                <c:pt idx="2">
                  <c:v>0.56735635000000006</c:v>
                </c:pt>
                <c:pt idx="3">
                  <c:v>0.572029275</c:v>
                </c:pt>
                <c:pt idx="4">
                  <c:v>0.57339757499999999</c:v>
                </c:pt>
                <c:pt idx="5">
                  <c:v>0.57613537500000001</c:v>
                </c:pt>
                <c:pt idx="6">
                  <c:v>0.57403610000000005</c:v>
                </c:pt>
                <c:pt idx="7">
                  <c:v>0.57538540000000005</c:v>
                </c:pt>
                <c:pt idx="8">
                  <c:v>0.57459217500000004</c:v>
                </c:pt>
                <c:pt idx="9">
                  <c:v>0.57148455000000009</c:v>
                </c:pt>
                <c:pt idx="10">
                  <c:v>0.57521662500000004</c:v>
                </c:pt>
                <c:pt idx="11">
                  <c:v>0.57434019999999997</c:v>
                </c:pt>
                <c:pt idx="12">
                  <c:v>0.58212385</c:v>
                </c:pt>
                <c:pt idx="13">
                  <c:v>0.58940487500000005</c:v>
                </c:pt>
                <c:pt idx="14">
                  <c:v>0.59590359999999998</c:v>
                </c:pt>
                <c:pt idx="15">
                  <c:v>0.59877910000000001</c:v>
                </c:pt>
                <c:pt idx="16">
                  <c:v>0.60010242499999999</c:v>
                </c:pt>
                <c:pt idx="17">
                  <c:v>0.59829402499999995</c:v>
                </c:pt>
                <c:pt idx="18">
                  <c:v>0.59566502499999996</c:v>
                </c:pt>
                <c:pt idx="19">
                  <c:v>0.59640764999999996</c:v>
                </c:pt>
                <c:pt idx="20">
                  <c:v>0.59542020000000007</c:v>
                </c:pt>
                <c:pt idx="21">
                  <c:v>0.59515770000000001</c:v>
                </c:pt>
                <c:pt idx="22">
                  <c:v>0.59495527500000001</c:v>
                </c:pt>
                <c:pt idx="23">
                  <c:v>0.60087412500000004</c:v>
                </c:pt>
                <c:pt idx="24">
                  <c:v>0.60646</c:v>
                </c:pt>
                <c:pt idx="25">
                  <c:v>0.615815</c:v>
                </c:pt>
                <c:pt idx="26">
                  <c:v>0.62589000000000006</c:v>
                </c:pt>
                <c:pt idx="27">
                  <c:v>0.6288975</c:v>
                </c:pt>
                <c:pt idx="28">
                  <c:v>0.62867499999999998</c:v>
                </c:pt>
                <c:pt idx="29">
                  <c:v>0.62402999999999997</c:v>
                </c:pt>
                <c:pt idx="30">
                  <c:v>0.6315075</c:v>
                </c:pt>
                <c:pt idx="31">
                  <c:v>0.62905</c:v>
                </c:pt>
                <c:pt idx="32">
                  <c:v>0.63031000000000004</c:v>
                </c:pt>
                <c:pt idx="33">
                  <c:v>0.63211000000000006</c:v>
                </c:pt>
                <c:pt idx="34">
                  <c:v>0.61576750000000002</c:v>
                </c:pt>
                <c:pt idx="35">
                  <c:v>0.61182000000000003</c:v>
                </c:pt>
                <c:pt idx="36">
                  <c:v>0.61191250000000008</c:v>
                </c:pt>
                <c:pt idx="37">
                  <c:v>0.61185310000000004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91-4354-89A8-212941A51982}"/>
            </c:ext>
          </c:extLst>
        </c:ser>
        <c:ser>
          <c:idx val="3"/>
          <c:order val="3"/>
          <c:tx>
            <c:strRef>
              <c:f>'1.Coef. Gini'!$K$54</c:f>
              <c:strCache>
                <c:ptCount val="1"/>
                <c:pt idx="0">
                  <c:v>Natal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Gini'!$K$55:$K$92</c:f>
              <c:numCache>
                <c:formatCode>0.000</c:formatCode>
                <c:ptCount val="38"/>
                <c:pt idx="0">
                  <c:v>0.59127525000000003</c:v>
                </c:pt>
                <c:pt idx="1">
                  <c:v>0.59040420000000005</c:v>
                </c:pt>
                <c:pt idx="2">
                  <c:v>0.59472717500000005</c:v>
                </c:pt>
                <c:pt idx="3">
                  <c:v>0.59626072499999994</c:v>
                </c:pt>
                <c:pt idx="4">
                  <c:v>0.59521964999999999</c:v>
                </c:pt>
                <c:pt idx="5">
                  <c:v>0.59581339999999994</c:v>
                </c:pt>
                <c:pt idx="6">
                  <c:v>0.59166280000000004</c:v>
                </c:pt>
                <c:pt idx="7">
                  <c:v>0.59075424999999993</c:v>
                </c:pt>
                <c:pt idx="8">
                  <c:v>0.58807334999999994</c:v>
                </c:pt>
                <c:pt idx="9">
                  <c:v>0.58854287499999991</c:v>
                </c:pt>
                <c:pt idx="10">
                  <c:v>0.58560377500000005</c:v>
                </c:pt>
                <c:pt idx="11">
                  <c:v>0.58913942500000005</c:v>
                </c:pt>
                <c:pt idx="12">
                  <c:v>0.59761969999999998</c:v>
                </c:pt>
                <c:pt idx="13">
                  <c:v>0.5950067</c:v>
                </c:pt>
                <c:pt idx="14">
                  <c:v>0.60309774999999988</c:v>
                </c:pt>
                <c:pt idx="15">
                  <c:v>0.60659842499999994</c:v>
                </c:pt>
                <c:pt idx="16">
                  <c:v>0.61144850000000006</c:v>
                </c:pt>
                <c:pt idx="17">
                  <c:v>0.62340002500000002</c:v>
                </c:pt>
                <c:pt idx="18">
                  <c:v>0.62723272500000005</c:v>
                </c:pt>
                <c:pt idx="19">
                  <c:v>0.62600345000000002</c:v>
                </c:pt>
                <c:pt idx="20">
                  <c:v>0.61780732500000002</c:v>
                </c:pt>
                <c:pt idx="21">
                  <c:v>0.61379092499999999</c:v>
                </c:pt>
                <c:pt idx="22">
                  <c:v>0.61216605000000002</c:v>
                </c:pt>
                <c:pt idx="23">
                  <c:v>0.61273837500000006</c:v>
                </c:pt>
                <c:pt idx="24">
                  <c:v>0.61347000000000007</c:v>
                </c:pt>
                <c:pt idx="25">
                  <c:v>0.61922500000000003</c:v>
                </c:pt>
                <c:pt idx="26">
                  <c:v>0.62289000000000005</c:v>
                </c:pt>
                <c:pt idx="27">
                  <c:v>0.63377499999999998</c:v>
                </c:pt>
                <c:pt idx="28">
                  <c:v>0.64381749999999993</c:v>
                </c:pt>
                <c:pt idx="29">
                  <c:v>0.643285</c:v>
                </c:pt>
                <c:pt idx="30">
                  <c:v>0.64436000000000004</c:v>
                </c:pt>
                <c:pt idx="31">
                  <c:v>0.64264500000000002</c:v>
                </c:pt>
                <c:pt idx="32">
                  <c:v>0.63627250000000002</c:v>
                </c:pt>
                <c:pt idx="33">
                  <c:v>0.63270249999999995</c:v>
                </c:pt>
                <c:pt idx="34">
                  <c:v>0.64359999999999995</c:v>
                </c:pt>
                <c:pt idx="35">
                  <c:v>0.64586250000000001</c:v>
                </c:pt>
                <c:pt idx="36">
                  <c:v>0.65422999999999998</c:v>
                </c:pt>
                <c:pt idx="37">
                  <c:v>0.65895427500000003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A91-4354-89A8-212941A51982}"/>
            </c:ext>
          </c:extLst>
        </c:ser>
        <c:ser>
          <c:idx val="4"/>
          <c:order val="4"/>
          <c:tx>
            <c:strRef>
              <c:f>'1.Coef. Gini'!$L$54</c:f>
              <c:strCache>
                <c:ptCount val="1"/>
                <c:pt idx="0">
                  <c:v>João Pessoa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Gini'!$L$55:$L$92</c:f>
              <c:numCache>
                <c:formatCode>0.000</c:formatCode>
                <c:ptCount val="38"/>
                <c:pt idx="0">
                  <c:v>0.6030008</c:v>
                </c:pt>
                <c:pt idx="1">
                  <c:v>0.59849384999999999</c:v>
                </c:pt>
                <c:pt idx="2">
                  <c:v>0.59942517499999992</c:v>
                </c:pt>
                <c:pt idx="3">
                  <c:v>0.60807069999999996</c:v>
                </c:pt>
                <c:pt idx="4">
                  <c:v>0.61133082500000002</c:v>
                </c:pt>
                <c:pt idx="5">
                  <c:v>0.61519860000000004</c:v>
                </c:pt>
                <c:pt idx="6">
                  <c:v>0.61869972500000003</c:v>
                </c:pt>
                <c:pt idx="7">
                  <c:v>0.62411349999999999</c:v>
                </c:pt>
                <c:pt idx="8">
                  <c:v>0.6250713</c:v>
                </c:pt>
                <c:pt idx="9">
                  <c:v>0.62547269999999999</c:v>
                </c:pt>
                <c:pt idx="10">
                  <c:v>0.62384077500000001</c:v>
                </c:pt>
                <c:pt idx="11">
                  <c:v>0.62177864999999999</c:v>
                </c:pt>
                <c:pt idx="12">
                  <c:v>0.62509349999999997</c:v>
                </c:pt>
                <c:pt idx="13">
                  <c:v>0.62280187499999995</c:v>
                </c:pt>
                <c:pt idx="14">
                  <c:v>0.62430714999999992</c:v>
                </c:pt>
                <c:pt idx="15">
                  <c:v>0.63516830000000002</c:v>
                </c:pt>
                <c:pt idx="16">
                  <c:v>0.64261445000000006</c:v>
                </c:pt>
                <c:pt idx="17">
                  <c:v>0.65010292500000011</c:v>
                </c:pt>
                <c:pt idx="18">
                  <c:v>0.65325354999999996</c:v>
                </c:pt>
                <c:pt idx="19">
                  <c:v>0.64725097499999995</c:v>
                </c:pt>
                <c:pt idx="20">
                  <c:v>0.64370122500000004</c:v>
                </c:pt>
                <c:pt idx="21">
                  <c:v>0.64334114999999992</c:v>
                </c:pt>
                <c:pt idx="22">
                  <c:v>0.64489702500000001</c:v>
                </c:pt>
                <c:pt idx="23">
                  <c:v>0.64470977500000004</c:v>
                </c:pt>
                <c:pt idx="24">
                  <c:v>0.64812749999999997</c:v>
                </c:pt>
                <c:pt idx="25">
                  <c:v>0.65460750000000001</c:v>
                </c:pt>
                <c:pt idx="26">
                  <c:v>0.65931000000000006</c:v>
                </c:pt>
                <c:pt idx="27">
                  <c:v>0.66315999999999997</c:v>
                </c:pt>
                <c:pt idx="28">
                  <c:v>0.66412500000000008</c:v>
                </c:pt>
                <c:pt idx="29">
                  <c:v>0.66673499999999997</c:v>
                </c:pt>
                <c:pt idx="30">
                  <c:v>0.68057000000000001</c:v>
                </c:pt>
                <c:pt idx="31">
                  <c:v>0.70185249999999999</c:v>
                </c:pt>
                <c:pt idx="32">
                  <c:v>0.72050249999999993</c:v>
                </c:pt>
                <c:pt idx="33">
                  <c:v>0.72873499999999991</c:v>
                </c:pt>
                <c:pt idx="34">
                  <c:v>0.72122999999999993</c:v>
                </c:pt>
                <c:pt idx="35">
                  <c:v>0.69936750000000003</c:v>
                </c:pt>
                <c:pt idx="36">
                  <c:v>0.68274250000000003</c:v>
                </c:pt>
                <c:pt idx="37">
                  <c:v>0.667379575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A6-471F-8A64-459E9F10D08A}"/>
            </c:ext>
          </c:extLst>
        </c:ser>
        <c:marker val="1"/>
        <c:axId val="118161792"/>
        <c:axId val="118163328"/>
      </c:lineChart>
      <c:catAx>
        <c:axId val="1181617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163328"/>
        <c:crosses val="autoZero"/>
        <c:auto val="1"/>
        <c:lblAlgn val="ctr"/>
        <c:lblOffset val="100"/>
      </c:catAx>
      <c:valAx>
        <c:axId val="118163328"/>
        <c:scaling>
          <c:orientation val="minMax"/>
          <c:min val="0.4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16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8.2899710105177313E-2"/>
          <c:y val="0.11996708038613819"/>
          <c:w val="0.88628241966993726"/>
          <c:h val="0.47734893307828058"/>
        </c:manualLayout>
      </c:layout>
      <c:lineChart>
        <c:grouping val="standard"/>
        <c:ser>
          <c:idx val="0"/>
          <c:order val="0"/>
          <c:tx>
            <c:strRef>
              <c:f>'1.Coef. Gini'!$M$54</c:f>
              <c:strCache>
                <c:ptCount val="1"/>
                <c:pt idx="0">
                  <c:v>Recife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Gini'!$M$55:$M$92</c:f>
              <c:numCache>
                <c:formatCode>0.000</c:formatCode>
                <c:ptCount val="38"/>
                <c:pt idx="0">
                  <c:v>0.64397387499999992</c:v>
                </c:pt>
                <c:pt idx="1">
                  <c:v>0.64937350000000005</c:v>
                </c:pt>
                <c:pt idx="2">
                  <c:v>0.64568570000000003</c:v>
                </c:pt>
                <c:pt idx="3">
                  <c:v>0.64818160000000002</c:v>
                </c:pt>
                <c:pt idx="4">
                  <c:v>0.65232045000000005</c:v>
                </c:pt>
                <c:pt idx="5">
                  <c:v>0.66096460000000001</c:v>
                </c:pt>
                <c:pt idx="6">
                  <c:v>0.67192292500000006</c:v>
                </c:pt>
                <c:pt idx="7">
                  <c:v>0.67572605000000008</c:v>
                </c:pt>
                <c:pt idx="8">
                  <c:v>0.67551209999999995</c:v>
                </c:pt>
                <c:pt idx="9">
                  <c:v>0.67189877499999995</c:v>
                </c:pt>
                <c:pt idx="10">
                  <c:v>0.657186575</c:v>
                </c:pt>
                <c:pt idx="11">
                  <c:v>0.64789192499999992</c:v>
                </c:pt>
                <c:pt idx="12">
                  <c:v>0.63980539999999997</c:v>
                </c:pt>
                <c:pt idx="13">
                  <c:v>0.63574002499999993</c:v>
                </c:pt>
                <c:pt idx="14">
                  <c:v>0.63430192499999993</c:v>
                </c:pt>
                <c:pt idx="15">
                  <c:v>0.63596267500000003</c:v>
                </c:pt>
                <c:pt idx="16">
                  <c:v>0.63813457499999993</c:v>
                </c:pt>
                <c:pt idx="17">
                  <c:v>0.64208817499999993</c:v>
                </c:pt>
                <c:pt idx="18">
                  <c:v>0.65300472499999995</c:v>
                </c:pt>
                <c:pt idx="19">
                  <c:v>0.66153657499999996</c:v>
                </c:pt>
                <c:pt idx="20">
                  <c:v>0.66101309999999991</c:v>
                </c:pt>
                <c:pt idx="21">
                  <c:v>0.66004224999999994</c:v>
                </c:pt>
                <c:pt idx="22">
                  <c:v>0.65270804999999998</c:v>
                </c:pt>
                <c:pt idx="23">
                  <c:v>0.64596407499999997</c:v>
                </c:pt>
                <c:pt idx="24">
                  <c:v>0.64417250000000004</c:v>
                </c:pt>
                <c:pt idx="25">
                  <c:v>0.63924250000000005</c:v>
                </c:pt>
                <c:pt idx="26">
                  <c:v>0.641235</c:v>
                </c:pt>
                <c:pt idx="27">
                  <c:v>0.63985249999999994</c:v>
                </c:pt>
                <c:pt idx="28">
                  <c:v>0.64126499999999997</c:v>
                </c:pt>
                <c:pt idx="29">
                  <c:v>0.64106249999999998</c:v>
                </c:pt>
                <c:pt idx="30">
                  <c:v>0.6469125</c:v>
                </c:pt>
                <c:pt idx="31">
                  <c:v>0.65775000000000006</c:v>
                </c:pt>
                <c:pt idx="32">
                  <c:v>0.66537249999999992</c:v>
                </c:pt>
                <c:pt idx="33">
                  <c:v>0.67757749999999994</c:v>
                </c:pt>
                <c:pt idx="34">
                  <c:v>0.6806549999999999</c:v>
                </c:pt>
                <c:pt idx="35">
                  <c:v>0.67554249999999993</c:v>
                </c:pt>
                <c:pt idx="36">
                  <c:v>0.66904750000000002</c:v>
                </c:pt>
                <c:pt idx="37">
                  <c:v>0.65423112499999991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2C-47EA-8841-6D8E1113EB55}"/>
            </c:ext>
          </c:extLst>
        </c:ser>
        <c:ser>
          <c:idx val="1"/>
          <c:order val="1"/>
          <c:tx>
            <c:strRef>
              <c:f>'1.Coef. Gini'!$N$54</c:f>
              <c:strCache>
                <c:ptCount val="1"/>
                <c:pt idx="0">
                  <c:v>Maceió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Gini'!$N$55:$N$92</c:f>
              <c:numCache>
                <c:formatCode>0.000</c:formatCode>
                <c:ptCount val="38"/>
                <c:pt idx="0">
                  <c:v>0.57752297499999994</c:v>
                </c:pt>
                <c:pt idx="1">
                  <c:v>0.57534157500000005</c:v>
                </c:pt>
                <c:pt idx="2">
                  <c:v>0.572898825</c:v>
                </c:pt>
                <c:pt idx="3">
                  <c:v>0.57724952500000004</c:v>
                </c:pt>
                <c:pt idx="4">
                  <c:v>0.58519575000000001</c:v>
                </c:pt>
                <c:pt idx="5">
                  <c:v>0.59315410000000002</c:v>
                </c:pt>
                <c:pt idx="6">
                  <c:v>0.602730875</c:v>
                </c:pt>
                <c:pt idx="7">
                  <c:v>0.60826570000000002</c:v>
                </c:pt>
                <c:pt idx="8">
                  <c:v>0.61134737500000003</c:v>
                </c:pt>
                <c:pt idx="9">
                  <c:v>0.60838157500000001</c:v>
                </c:pt>
                <c:pt idx="10">
                  <c:v>0.60433977499999991</c:v>
                </c:pt>
                <c:pt idx="11">
                  <c:v>0.60153999999999996</c:v>
                </c:pt>
                <c:pt idx="12">
                  <c:v>0.59964402499999991</c:v>
                </c:pt>
                <c:pt idx="13">
                  <c:v>0.59905465000000002</c:v>
                </c:pt>
                <c:pt idx="14">
                  <c:v>0.60546982500000002</c:v>
                </c:pt>
                <c:pt idx="15">
                  <c:v>0.6038114750000001</c:v>
                </c:pt>
                <c:pt idx="16">
                  <c:v>0.60740905000000001</c:v>
                </c:pt>
                <c:pt idx="17">
                  <c:v>0.61283497499999995</c:v>
                </c:pt>
                <c:pt idx="18">
                  <c:v>0.60929397499999993</c:v>
                </c:pt>
                <c:pt idx="19">
                  <c:v>0.60922454999999998</c:v>
                </c:pt>
                <c:pt idx="20">
                  <c:v>0.60820237499999996</c:v>
                </c:pt>
                <c:pt idx="21">
                  <c:v>0.60513232500000003</c:v>
                </c:pt>
                <c:pt idx="22">
                  <c:v>0.60792697500000004</c:v>
                </c:pt>
                <c:pt idx="23">
                  <c:v>0.61266140000000002</c:v>
                </c:pt>
                <c:pt idx="24">
                  <c:v>0.61926000000000003</c:v>
                </c:pt>
                <c:pt idx="25">
                  <c:v>0.62773250000000003</c:v>
                </c:pt>
                <c:pt idx="26">
                  <c:v>0.63561749999999995</c:v>
                </c:pt>
                <c:pt idx="27">
                  <c:v>0.641405</c:v>
                </c:pt>
                <c:pt idx="28">
                  <c:v>0.63814250000000006</c:v>
                </c:pt>
                <c:pt idx="29">
                  <c:v>0.63495250000000003</c:v>
                </c:pt>
                <c:pt idx="30">
                  <c:v>0.63381750000000003</c:v>
                </c:pt>
                <c:pt idx="31">
                  <c:v>0.637185</c:v>
                </c:pt>
                <c:pt idx="32">
                  <c:v>0.64247500000000002</c:v>
                </c:pt>
                <c:pt idx="33">
                  <c:v>0.64894249999999998</c:v>
                </c:pt>
                <c:pt idx="34">
                  <c:v>0.64702999999999999</c:v>
                </c:pt>
                <c:pt idx="35">
                  <c:v>0.65117250000000004</c:v>
                </c:pt>
                <c:pt idx="36">
                  <c:v>0.6498600000000001</c:v>
                </c:pt>
                <c:pt idx="37">
                  <c:v>0.63840815000000006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2C-47EA-8841-6D8E1113EB55}"/>
            </c:ext>
          </c:extLst>
        </c:ser>
        <c:ser>
          <c:idx val="2"/>
          <c:order val="2"/>
          <c:tx>
            <c:strRef>
              <c:f>'1.Coef. Gini'!$O$54</c:f>
              <c:strCache>
                <c:ptCount val="1"/>
                <c:pt idx="0">
                  <c:v>Aracaju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Gini'!$O$55:$O$92</c:f>
              <c:numCache>
                <c:formatCode>0.000</c:formatCode>
                <c:ptCount val="38"/>
                <c:pt idx="0">
                  <c:v>0.59964702499999989</c:v>
                </c:pt>
                <c:pt idx="1">
                  <c:v>0.60228480000000006</c:v>
                </c:pt>
                <c:pt idx="2">
                  <c:v>0.60220950000000006</c:v>
                </c:pt>
                <c:pt idx="3">
                  <c:v>0.61010615000000001</c:v>
                </c:pt>
                <c:pt idx="4">
                  <c:v>0.61809239999999999</c:v>
                </c:pt>
                <c:pt idx="5">
                  <c:v>0.62397619999999998</c:v>
                </c:pt>
                <c:pt idx="6">
                  <c:v>0.63567717499999998</c:v>
                </c:pt>
                <c:pt idx="7">
                  <c:v>0.64263262500000007</c:v>
                </c:pt>
                <c:pt idx="8">
                  <c:v>0.64287367500000003</c:v>
                </c:pt>
                <c:pt idx="9">
                  <c:v>0.63528402500000003</c:v>
                </c:pt>
                <c:pt idx="10">
                  <c:v>0.62350209999999995</c:v>
                </c:pt>
                <c:pt idx="11">
                  <c:v>0.61552997499999995</c:v>
                </c:pt>
                <c:pt idx="12">
                  <c:v>0.61076582499999998</c:v>
                </c:pt>
                <c:pt idx="13">
                  <c:v>0.61365075000000002</c:v>
                </c:pt>
                <c:pt idx="14">
                  <c:v>0.62478725000000002</c:v>
                </c:pt>
                <c:pt idx="15">
                  <c:v>0.63632712499999999</c:v>
                </c:pt>
                <c:pt idx="16">
                  <c:v>0.64927137499999998</c:v>
                </c:pt>
                <c:pt idx="17">
                  <c:v>0.65887622499999998</c:v>
                </c:pt>
                <c:pt idx="18">
                  <c:v>0.65462052500000001</c:v>
                </c:pt>
                <c:pt idx="19">
                  <c:v>0.64737722500000006</c:v>
                </c:pt>
                <c:pt idx="20">
                  <c:v>0.63525147500000001</c:v>
                </c:pt>
                <c:pt idx="21">
                  <c:v>0.63264889999999996</c:v>
                </c:pt>
                <c:pt idx="22">
                  <c:v>0.63963409999999998</c:v>
                </c:pt>
                <c:pt idx="23">
                  <c:v>0.64574159999999992</c:v>
                </c:pt>
                <c:pt idx="24">
                  <c:v>0.65264999999999995</c:v>
                </c:pt>
                <c:pt idx="25">
                  <c:v>0.65171500000000004</c:v>
                </c:pt>
                <c:pt idx="26">
                  <c:v>0.64375249999999995</c:v>
                </c:pt>
                <c:pt idx="27">
                  <c:v>0.63499499999999998</c:v>
                </c:pt>
                <c:pt idx="28">
                  <c:v>0.62546250000000003</c:v>
                </c:pt>
                <c:pt idx="29">
                  <c:v>0.61869250000000009</c:v>
                </c:pt>
                <c:pt idx="30">
                  <c:v>0.62573999999999996</c:v>
                </c:pt>
                <c:pt idx="31">
                  <c:v>0.63992249999999995</c:v>
                </c:pt>
                <c:pt idx="32">
                  <c:v>0.65707000000000004</c:v>
                </c:pt>
                <c:pt idx="33">
                  <c:v>0.66578250000000005</c:v>
                </c:pt>
                <c:pt idx="34">
                  <c:v>0.66502499999999998</c:v>
                </c:pt>
                <c:pt idx="35">
                  <c:v>0.65436000000000005</c:v>
                </c:pt>
                <c:pt idx="36">
                  <c:v>0.64998999999999996</c:v>
                </c:pt>
                <c:pt idx="37">
                  <c:v>0.64423765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2C-47EA-8841-6D8E1113EB55}"/>
            </c:ext>
          </c:extLst>
        </c:ser>
        <c:ser>
          <c:idx val="3"/>
          <c:order val="3"/>
          <c:tx>
            <c:strRef>
              <c:f>'1.Coef. Gini'!$P$54</c:f>
              <c:strCache>
                <c:ptCount val="1"/>
                <c:pt idx="0">
                  <c:v>Salvador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Gini'!$P$55:$P$92</c:f>
              <c:numCache>
                <c:formatCode>0.000</c:formatCode>
                <c:ptCount val="38"/>
                <c:pt idx="0">
                  <c:v>0.60455722499999998</c:v>
                </c:pt>
                <c:pt idx="1">
                  <c:v>0.59998049999999992</c:v>
                </c:pt>
                <c:pt idx="2">
                  <c:v>0.59944109999999995</c:v>
                </c:pt>
                <c:pt idx="3">
                  <c:v>0.59652657499999995</c:v>
                </c:pt>
                <c:pt idx="4">
                  <c:v>0.59493615000000011</c:v>
                </c:pt>
                <c:pt idx="5">
                  <c:v>0.58922822500000005</c:v>
                </c:pt>
                <c:pt idx="6">
                  <c:v>0.58406072499999995</c:v>
                </c:pt>
                <c:pt idx="7">
                  <c:v>0.58820705000000006</c:v>
                </c:pt>
                <c:pt idx="8">
                  <c:v>0.58433975000000005</c:v>
                </c:pt>
                <c:pt idx="9">
                  <c:v>0.58761859999999999</c:v>
                </c:pt>
                <c:pt idx="10">
                  <c:v>0.59103035000000004</c:v>
                </c:pt>
                <c:pt idx="11">
                  <c:v>0.59395752499999999</c:v>
                </c:pt>
                <c:pt idx="12">
                  <c:v>0.60076002500000003</c:v>
                </c:pt>
                <c:pt idx="13">
                  <c:v>0.61067340000000003</c:v>
                </c:pt>
                <c:pt idx="14">
                  <c:v>0.61290335000000007</c:v>
                </c:pt>
                <c:pt idx="15">
                  <c:v>0.61437454999999996</c:v>
                </c:pt>
                <c:pt idx="16">
                  <c:v>0.61465967500000007</c:v>
                </c:pt>
                <c:pt idx="17">
                  <c:v>0.61249562499999999</c:v>
                </c:pt>
                <c:pt idx="18">
                  <c:v>0.62417389999999995</c:v>
                </c:pt>
                <c:pt idx="19">
                  <c:v>0.6263708750000001</c:v>
                </c:pt>
                <c:pt idx="20">
                  <c:v>0.64319274999999998</c:v>
                </c:pt>
                <c:pt idx="21">
                  <c:v>0.65052135</c:v>
                </c:pt>
                <c:pt idx="22">
                  <c:v>0.64647125000000005</c:v>
                </c:pt>
                <c:pt idx="23">
                  <c:v>0.65203454999999999</c:v>
                </c:pt>
                <c:pt idx="24">
                  <c:v>0.64457500000000001</c:v>
                </c:pt>
                <c:pt idx="25">
                  <c:v>0.64159999999999995</c:v>
                </c:pt>
                <c:pt idx="26">
                  <c:v>0.64265000000000005</c:v>
                </c:pt>
                <c:pt idx="27">
                  <c:v>0.63910749999999994</c:v>
                </c:pt>
                <c:pt idx="28">
                  <c:v>0.63958999999999999</c:v>
                </c:pt>
                <c:pt idx="29">
                  <c:v>0.64533000000000007</c:v>
                </c:pt>
                <c:pt idx="30">
                  <c:v>0.65337000000000001</c:v>
                </c:pt>
                <c:pt idx="31">
                  <c:v>0.66072500000000001</c:v>
                </c:pt>
                <c:pt idx="32">
                  <c:v>0.65939000000000003</c:v>
                </c:pt>
                <c:pt idx="33">
                  <c:v>0.65351249999999994</c:v>
                </c:pt>
                <c:pt idx="34">
                  <c:v>0.64383750000000006</c:v>
                </c:pt>
                <c:pt idx="35">
                  <c:v>0.63646500000000006</c:v>
                </c:pt>
                <c:pt idx="36">
                  <c:v>0.63205999999999996</c:v>
                </c:pt>
                <c:pt idx="37">
                  <c:v>0.63300587500000005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D2C-47EA-8841-6D8E1113EB55}"/>
            </c:ext>
          </c:extLst>
        </c:ser>
        <c:marker val="1"/>
        <c:axId val="149695488"/>
        <c:axId val="149705472"/>
      </c:lineChart>
      <c:catAx>
        <c:axId val="1496954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705472"/>
        <c:crosses val="autoZero"/>
        <c:auto val="1"/>
        <c:lblAlgn val="ctr"/>
        <c:lblOffset val="100"/>
      </c:catAx>
      <c:valAx>
        <c:axId val="149705472"/>
        <c:scaling>
          <c:orientation val="minMax"/>
          <c:max val="0.70000000000000029"/>
          <c:min val="0.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69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Sudeste</a:t>
            </a:r>
          </a:p>
        </c:rich>
      </c:tx>
      <c:layout>
        <c:manualLayout>
          <c:xMode val="edge"/>
          <c:yMode val="edge"/>
          <c:x val="0.38904503893864956"/>
          <c:y val="1.1958035160134897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8.2899660429434627E-2"/>
          <c:y val="0.10866753763402891"/>
          <c:w val="0.88628241966993726"/>
          <c:h val="0.49595621060188"/>
        </c:manualLayout>
      </c:layout>
      <c:lineChart>
        <c:grouping val="standard"/>
        <c:ser>
          <c:idx val="0"/>
          <c:order val="0"/>
          <c:tx>
            <c:strRef>
              <c:f>'1.Coef. Gini'!$Q$54</c:f>
              <c:strCache>
                <c:ptCount val="1"/>
                <c:pt idx="0">
                  <c:v>Belo Horizonte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Gini'!$Q$55:$Q$92</c:f>
              <c:numCache>
                <c:formatCode>0.000</c:formatCode>
                <c:ptCount val="38"/>
                <c:pt idx="0">
                  <c:v>0.56759190000000004</c:v>
                </c:pt>
                <c:pt idx="1">
                  <c:v>0.56476377499999997</c:v>
                </c:pt>
                <c:pt idx="2">
                  <c:v>0.56397315000000003</c:v>
                </c:pt>
                <c:pt idx="3">
                  <c:v>0.55877774999999996</c:v>
                </c:pt>
                <c:pt idx="4">
                  <c:v>0.55893175000000006</c:v>
                </c:pt>
                <c:pt idx="5">
                  <c:v>0.55442027500000002</c:v>
                </c:pt>
                <c:pt idx="6">
                  <c:v>0.55351982499999997</c:v>
                </c:pt>
                <c:pt idx="7">
                  <c:v>0.5539115</c:v>
                </c:pt>
                <c:pt idx="8">
                  <c:v>0.55111887500000001</c:v>
                </c:pt>
                <c:pt idx="9">
                  <c:v>0.55040552499999995</c:v>
                </c:pt>
                <c:pt idx="10">
                  <c:v>0.55019744999999998</c:v>
                </c:pt>
                <c:pt idx="11">
                  <c:v>0.55356727500000003</c:v>
                </c:pt>
                <c:pt idx="12">
                  <c:v>0.56189945000000008</c:v>
                </c:pt>
                <c:pt idx="13">
                  <c:v>0.56816255000000004</c:v>
                </c:pt>
                <c:pt idx="14">
                  <c:v>0.57213350000000007</c:v>
                </c:pt>
                <c:pt idx="15">
                  <c:v>0.57127894999999995</c:v>
                </c:pt>
                <c:pt idx="16">
                  <c:v>0.57062334999999997</c:v>
                </c:pt>
                <c:pt idx="17">
                  <c:v>0.57065577500000009</c:v>
                </c:pt>
                <c:pt idx="18">
                  <c:v>0.57148555000000001</c:v>
                </c:pt>
                <c:pt idx="19">
                  <c:v>0.57700200000000001</c:v>
                </c:pt>
                <c:pt idx="20">
                  <c:v>0.57960187500000004</c:v>
                </c:pt>
                <c:pt idx="21">
                  <c:v>0.58304262500000004</c:v>
                </c:pt>
                <c:pt idx="22">
                  <c:v>0.58365937499999998</c:v>
                </c:pt>
                <c:pt idx="23">
                  <c:v>0.58033990000000002</c:v>
                </c:pt>
                <c:pt idx="24">
                  <c:v>0.57691249999999994</c:v>
                </c:pt>
                <c:pt idx="25">
                  <c:v>0.57173750000000001</c:v>
                </c:pt>
                <c:pt idx="26">
                  <c:v>0.57110250000000007</c:v>
                </c:pt>
                <c:pt idx="27">
                  <c:v>0.56950000000000001</c:v>
                </c:pt>
                <c:pt idx="28">
                  <c:v>0.56630500000000006</c:v>
                </c:pt>
                <c:pt idx="29">
                  <c:v>0.56993000000000005</c:v>
                </c:pt>
                <c:pt idx="30">
                  <c:v>0.57694000000000001</c:v>
                </c:pt>
                <c:pt idx="31">
                  <c:v>0.586225</c:v>
                </c:pt>
                <c:pt idx="32">
                  <c:v>0.59573999999999994</c:v>
                </c:pt>
                <c:pt idx="33">
                  <c:v>0.59918749999999998</c:v>
                </c:pt>
                <c:pt idx="34">
                  <c:v>0.59715499999999999</c:v>
                </c:pt>
                <c:pt idx="35">
                  <c:v>0.59477499999999994</c:v>
                </c:pt>
                <c:pt idx="36">
                  <c:v>0.59245000000000003</c:v>
                </c:pt>
                <c:pt idx="37">
                  <c:v>0.58578652500000006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52-4642-901A-BF862F71185F}"/>
            </c:ext>
          </c:extLst>
        </c:ser>
        <c:ser>
          <c:idx val="1"/>
          <c:order val="1"/>
          <c:tx>
            <c:strRef>
              <c:f>'1.Coef. Gini'!$R$54</c:f>
              <c:strCache>
                <c:ptCount val="1"/>
                <c:pt idx="0">
                  <c:v>Grande Vitória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Gini'!$R$55:$R$92</c:f>
              <c:numCache>
                <c:formatCode>0.000</c:formatCode>
                <c:ptCount val="38"/>
                <c:pt idx="0">
                  <c:v>0.55536845000000001</c:v>
                </c:pt>
                <c:pt idx="1">
                  <c:v>0.55302407500000006</c:v>
                </c:pt>
                <c:pt idx="2">
                  <c:v>0.55069674999999996</c:v>
                </c:pt>
                <c:pt idx="3">
                  <c:v>0.55575972500000004</c:v>
                </c:pt>
                <c:pt idx="4">
                  <c:v>0.56721077499999994</c:v>
                </c:pt>
                <c:pt idx="5">
                  <c:v>0.57224302500000002</c:v>
                </c:pt>
                <c:pt idx="6">
                  <c:v>0.57617435000000006</c:v>
                </c:pt>
                <c:pt idx="7">
                  <c:v>0.58040602500000005</c:v>
                </c:pt>
                <c:pt idx="8">
                  <c:v>0.57594152499999995</c:v>
                </c:pt>
                <c:pt idx="9">
                  <c:v>0.57109597499999998</c:v>
                </c:pt>
                <c:pt idx="10">
                  <c:v>0.57046217499999996</c:v>
                </c:pt>
                <c:pt idx="11">
                  <c:v>0.56990950000000007</c:v>
                </c:pt>
                <c:pt idx="12">
                  <c:v>0.57613032500000005</c:v>
                </c:pt>
                <c:pt idx="13">
                  <c:v>0.58458417500000004</c:v>
                </c:pt>
                <c:pt idx="14">
                  <c:v>0.586718725</c:v>
                </c:pt>
                <c:pt idx="15">
                  <c:v>0.59061457500000003</c:v>
                </c:pt>
                <c:pt idx="16">
                  <c:v>0.58836640000000007</c:v>
                </c:pt>
                <c:pt idx="17">
                  <c:v>0.58737070000000002</c:v>
                </c:pt>
                <c:pt idx="18">
                  <c:v>0.58922095000000008</c:v>
                </c:pt>
                <c:pt idx="19">
                  <c:v>0.58445780000000003</c:v>
                </c:pt>
                <c:pt idx="20">
                  <c:v>0.58438087500000002</c:v>
                </c:pt>
                <c:pt idx="21">
                  <c:v>0.58207620000000004</c:v>
                </c:pt>
                <c:pt idx="22">
                  <c:v>0.58104754999999997</c:v>
                </c:pt>
                <c:pt idx="23">
                  <c:v>0.58440795000000001</c:v>
                </c:pt>
                <c:pt idx="24">
                  <c:v>0.58665</c:v>
                </c:pt>
                <c:pt idx="25">
                  <c:v>0.59370250000000002</c:v>
                </c:pt>
                <c:pt idx="26">
                  <c:v>0.59515250000000008</c:v>
                </c:pt>
                <c:pt idx="27">
                  <c:v>0.59358750000000005</c:v>
                </c:pt>
                <c:pt idx="28">
                  <c:v>0.59043250000000003</c:v>
                </c:pt>
                <c:pt idx="29">
                  <c:v>0.585785</c:v>
                </c:pt>
                <c:pt idx="30">
                  <c:v>0.59467749999999997</c:v>
                </c:pt>
                <c:pt idx="31">
                  <c:v>0.60390999999999995</c:v>
                </c:pt>
                <c:pt idx="32">
                  <c:v>0.61114749999999995</c:v>
                </c:pt>
                <c:pt idx="33">
                  <c:v>0.61597249999999992</c:v>
                </c:pt>
                <c:pt idx="34">
                  <c:v>0.61370250000000004</c:v>
                </c:pt>
                <c:pt idx="35">
                  <c:v>0.60822999999999994</c:v>
                </c:pt>
                <c:pt idx="36">
                  <c:v>0.60793750000000002</c:v>
                </c:pt>
                <c:pt idx="37">
                  <c:v>0.60552102500000005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52-4642-901A-BF862F71185F}"/>
            </c:ext>
          </c:extLst>
        </c:ser>
        <c:ser>
          <c:idx val="2"/>
          <c:order val="2"/>
          <c:tx>
            <c:strRef>
              <c:f>'1.Coef. Gini'!$S$54</c:f>
              <c:strCache>
                <c:ptCount val="1"/>
                <c:pt idx="0">
                  <c:v>Rio de Janeiro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Gini'!$S$55:$S$92</c:f>
              <c:numCache>
                <c:formatCode>0.000</c:formatCode>
                <c:ptCount val="38"/>
                <c:pt idx="0">
                  <c:v>0.57850262500000005</c:v>
                </c:pt>
                <c:pt idx="1">
                  <c:v>0.57718734999999999</c:v>
                </c:pt>
                <c:pt idx="2">
                  <c:v>0.57460685</c:v>
                </c:pt>
                <c:pt idx="3">
                  <c:v>0.57378817500000001</c:v>
                </c:pt>
                <c:pt idx="4">
                  <c:v>0.57491377499999996</c:v>
                </c:pt>
                <c:pt idx="5">
                  <c:v>0.57553972500000006</c:v>
                </c:pt>
                <c:pt idx="6">
                  <c:v>0.57820447499999994</c:v>
                </c:pt>
                <c:pt idx="7">
                  <c:v>0.57978810000000003</c:v>
                </c:pt>
                <c:pt idx="8">
                  <c:v>0.58044612500000003</c:v>
                </c:pt>
                <c:pt idx="9">
                  <c:v>0.57899679999999998</c:v>
                </c:pt>
                <c:pt idx="10">
                  <c:v>0.57791714999999999</c:v>
                </c:pt>
                <c:pt idx="11">
                  <c:v>0.57753347499999996</c:v>
                </c:pt>
                <c:pt idx="12">
                  <c:v>0.57778459999999998</c:v>
                </c:pt>
                <c:pt idx="13">
                  <c:v>0.58368522499999997</c:v>
                </c:pt>
                <c:pt idx="14">
                  <c:v>0.58950757499999995</c:v>
                </c:pt>
                <c:pt idx="15">
                  <c:v>0.59296130000000002</c:v>
                </c:pt>
                <c:pt idx="16">
                  <c:v>0.59699060000000004</c:v>
                </c:pt>
                <c:pt idx="17">
                  <c:v>0.59979772499999995</c:v>
                </c:pt>
                <c:pt idx="18">
                  <c:v>0.59879505</c:v>
                </c:pt>
                <c:pt idx="19">
                  <c:v>0.59931904999999996</c:v>
                </c:pt>
                <c:pt idx="20">
                  <c:v>0.60031075</c:v>
                </c:pt>
                <c:pt idx="21">
                  <c:v>0.5989428</c:v>
                </c:pt>
                <c:pt idx="22">
                  <c:v>0.60384769999999999</c:v>
                </c:pt>
                <c:pt idx="23">
                  <c:v>0.60884905</c:v>
                </c:pt>
                <c:pt idx="24">
                  <c:v>0.6127125000000001</c:v>
                </c:pt>
                <c:pt idx="25">
                  <c:v>0.61760000000000004</c:v>
                </c:pt>
                <c:pt idx="26">
                  <c:v>0.62021500000000007</c:v>
                </c:pt>
                <c:pt idx="27">
                  <c:v>0.62355500000000008</c:v>
                </c:pt>
                <c:pt idx="28">
                  <c:v>0.62706500000000009</c:v>
                </c:pt>
                <c:pt idx="29">
                  <c:v>0.62888250000000001</c:v>
                </c:pt>
                <c:pt idx="30">
                  <c:v>0.64088750000000005</c:v>
                </c:pt>
                <c:pt idx="31">
                  <c:v>0.65266749999999996</c:v>
                </c:pt>
                <c:pt idx="32">
                  <c:v>0.6635875</c:v>
                </c:pt>
                <c:pt idx="33">
                  <c:v>0.67542999999999997</c:v>
                </c:pt>
                <c:pt idx="34">
                  <c:v>0.67325999999999997</c:v>
                </c:pt>
                <c:pt idx="35">
                  <c:v>0.66367750000000003</c:v>
                </c:pt>
                <c:pt idx="36">
                  <c:v>0.65383999999999998</c:v>
                </c:pt>
                <c:pt idx="37">
                  <c:v>0.64336032499999996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52-4642-901A-BF862F71185F}"/>
            </c:ext>
          </c:extLst>
        </c:ser>
        <c:ser>
          <c:idx val="3"/>
          <c:order val="3"/>
          <c:tx>
            <c:strRef>
              <c:f>'1.Coef. Gini'!$T$54</c:f>
              <c:strCache>
                <c:ptCount val="1"/>
                <c:pt idx="0">
                  <c:v>São Paulo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Gini'!$T$55:$T$92</c:f>
              <c:numCache>
                <c:formatCode>0.000</c:formatCode>
                <c:ptCount val="38"/>
                <c:pt idx="0">
                  <c:v>0.57346774999999994</c:v>
                </c:pt>
                <c:pt idx="1">
                  <c:v>0.57194689999999992</c:v>
                </c:pt>
                <c:pt idx="2">
                  <c:v>0.57216707499999997</c:v>
                </c:pt>
                <c:pt idx="3">
                  <c:v>0.57197419999999999</c:v>
                </c:pt>
                <c:pt idx="4">
                  <c:v>0.56744380000000005</c:v>
                </c:pt>
                <c:pt idx="5">
                  <c:v>0.57019175</c:v>
                </c:pt>
                <c:pt idx="6">
                  <c:v>0.57251387500000006</c:v>
                </c:pt>
                <c:pt idx="7">
                  <c:v>0.57853812500000001</c:v>
                </c:pt>
                <c:pt idx="8">
                  <c:v>0.5847445</c:v>
                </c:pt>
                <c:pt idx="9">
                  <c:v>0.58897017500000004</c:v>
                </c:pt>
                <c:pt idx="10">
                  <c:v>0.59389977500000002</c:v>
                </c:pt>
                <c:pt idx="11">
                  <c:v>0.59623969999999993</c:v>
                </c:pt>
                <c:pt idx="12">
                  <c:v>0.60312114999999999</c:v>
                </c:pt>
                <c:pt idx="13">
                  <c:v>0.60608204999999993</c:v>
                </c:pt>
                <c:pt idx="14">
                  <c:v>0.60257917499999991</c:v>
                </c:pt>
                <c:pt idx="15">
                  <c:v>0.60077665000000002</c:v>
                </c:pt>
                <c:pt idx="16">
                  <c:v>0.60034652499999996</c:v>
                </c:pt>
                <c:pt idx="17">
                  <c:v>0.60040632500000002</c:v>
                </c:pt>
                <c:pt idx="18">
                  <c:v>0.60375909999999999</c:v>
                </c:pt>
                <c:pt idx="19">
                  <c:v>0.60627379999999997</c:v>
                </c:pt>
                <c:pt idx="20">
                  <c:v>0.60916932499999998</c:v>
                </c:pt>
                <c:pt idx="21">
                  <c:v>0.61193462500000007</c:v>
                </c:pt>
                <c:pt idx="22">
                  <c:v>0.61674325000000008</c:v>
                </c:pt>
                <c:pt idx="23">
                  <c:v>0.62080510000000011</c:v>
                </c:pt>
                <c:pt idx="24">
                  <c:v>0.62223000000000006</c:v>
                </c:pt>
                <c:pt idx="25">
                  <c:v>0.62322</c:v>
                </c:pt>
                <c:pt idx="26">
                  <c:v>0.62316749999999999</c:v>
                </c:pt>
                <c:pt idx="27">
                  <c:v>0.62253249999999993</c:v>
                </c:pt>
                <c:pt idx="28">
                  <c:v>0.62251500000000004</c:v>
                </c:pt>
                <c:pt idx="29">
                  <c:v>0.6243725</c:v>
                </c:pt>
                <c:pt idx="30">
                  <c:v>0.63071250000000001</c:v>
                </c:pt>
                <c:pt idx="31">
                  <c:v>0.64189750000000001</c:v>
                </c:pt>
                <c:pt idx="32">
                  <c:v>0.64754</c:v>
                </c:pt>
                <c:pt idx="33">
                  <c:v>0.65012249999999994</c:v>
                </c:pt>
                <c:pt idx="34">
                  <c:v>0.64226250000000007</c:v>
                </c:pt>
                <c:pt idx="35">
                  <c:v>0.63122999999999996</c:v>
                </c:pt>
                <c:pt idx="36">
                  <c:v>0.61989749999999999</c:v>
                </c:pt>
                <c:pt idx="37">
                  <c:v>0.60975895000000002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A52-4642-901A-BF862F71185F}"/>
            </c:ext>
          </c:extLst>
        </c:ser>
        <c:marker val="1"/>
        <c:axId val="149768448"/>
        <c:axId val="149794816"/>
      </c:lineChart>
      <c:catAx>
        <c:axId val="1497684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794816"/>
        <c:crosses val="autoZero"/>
        <c:auto val="1"/>
        <c:lblAlgn val="ctr"/>
        <c:lblOffset val="100"/>
      </c:catAx>
      <c:valAx>
        <c:axId val="149794816"/>
        <c:scaling>
          <c:orientation val="minMax"/>
          <c:max val="0.70000000000000029"/>
          <c:min val="0.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76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</a:t>
            </a:r>
            <a:r>
              <a:rPr lang="pt-BR" baseline="0"/>
              <a:t> Sul</a:t>
            </a:r>
            <a:endParaRPr lang="pt-BR"/>
          </a:p>
        </c:rich>
      </c:tx>
      <c:layout>
        <c:manualLayout>
          <c:xMode val="edge"/>
          <c:yMode val="edge"/>
          <c:x val="0.44043088733027197"/>
          <c:y val="1.9469890207386056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8.2899660429434627E-2"/>
          <c:y val="0.13120283908173455"/>
          <c:w val="0.88628241966993726"/>
          <c:h val="0.46620886473697831"/>
        </c:manualLayout>
      </c:layout>
      <c:lineChart>
        <c:grouping val="standard"/>
        <c:ser>
          <c:idx val="0"/>
          <c:order val="0"/>
          <c:tx>
            <c:strRef>
              <c:f>'1.Coef. Gini'!$U$54</c:f>
              <c:strCache>
                <c:ptCount val="1"/>
                <c:pt idx="0">
                  <c:v>Curitiba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Gini'!$U$55:$U$92</c:f>
              <c:numCache>
                <c:formatCode>0.000</c:formatCode>
                <c:ptCount val="38"/>
                <c:pt idx="0">
                  <c:v>0.51535419999999998</c:v>
                </c:pt>
                <c:pt idx="1">
                  <c:v>0.51107939999999996</c:v>
                </c:pt>
                <c:pt idx="2">
                  <c:v>0.51275387500000003</c:v>
                </c:pt>
                <c:pt idx="3">
                  <c:v>0.513614075</c:v>
                </c:pt>
                <c:pt idx="4">
                  <c:v>0.51956435000000001</c:v>
                </c:pt>
                <c:pt idx="5">
                  <c:v>0.51940457500000003</c:v>
                </c:pt>
                <c:pt idx="6">
                  <c:v>0.51979394999999995</c:v>
                </c:pt>
                <c:pt idx="7">
                  <c:v>0.51770757499999998</c:v>
                </c:pt>
                <c:pt idx="8">
                  <c:v>0.51686104999999993</c:v>
                </c:pt>
                <c:pt idx="9">
                  <c:v>0.51903929999999998</c:v>
                </c:pt>
                <c:pt idx="10">
                  <c:v>0.51847145000000006</c:v>
                </c:pt>
                <c:pt idx="11">
                  <c:v>0.51567332500000007</c:v>
                </c:pt>
                <c:pt idx="12">
                  <c:v>0.51145235</c:v>
                </c:pt>
                <c:pt idx="13">
                  <c:v>0.51135802500000005</c:v>
                </c:pt>
                <c:pt idx="14">
                  <c:v>0.51419179999999998</c:v>
                </c:pt>
                <c:pt idx="15">
                  <c:v>0.52268577500000002</c:v>
                </c:pt>
                <c:pt idx="16">
                  <c:v>0.53228989999999998</c:v>
                </c:pt>
                <c:pt idx="17">
                  <c:v>0.53752362500000006</c:v>
                </c:pt>
                <c:pt idx="18">
                  <c:v>0.53825117500000008</c:v>
                </c:pt>
                <c:pt idx="19">
                  <c:v>0.54014502500000006</c:v>
                </c:pt>
                <c:pt idx="20">
                  <c:v>0.5452305999999999</c:v>
                </c:pt>
                <c:pt idx="21">
                  <c:v>0.55121465000000003</c:v>
                </c:pt>
                <c:pt idx="22">
                  <c:v>0.56036045000000001</c:v>
                </c:pt>
                <c:pt idx="23">
                  <c:v>0.56715890000000002</c:v>
                </c:pt>
                <c:pt idx="24">
                  <c:v>0.56779750000000007</c:v>
                </c:pt>
                <c:pt idx="25">
                  <c:v>0.56658000000000008</c:v>
                </c:pt>
                <c:pt idx="26">
                  <c:v>0.56209249999999999</c:v>
                </c:pt>
                <c:pt idx="27">
                  <c:v>0.55705000000000005</c:v>
                </c:pt>
                <c:pt idx="28">
                  <c:v>0.55348750000000002</c:v>
                </c:pt>
                <c:pt idx="29">
                  <c:v>0.5484675</c:v>
                </c:pt>
                <c:pt idx="30">
                  <c:v>0.55366000000000004</c:v>
                </c:pt>
                <c:pt idx="31">
                  <c:v>0.55834249999999996</c:v>
                </c:pt>
                <c:pt idx="32">
                  <c:v>0.56506500000000004</c:v>
                </c:pt>
                <c:pt idx="33">
                  <c:v>0.56893499999999997</c:v>
                </c:pt>
                <c:pt idx="34">
                  <c:v>0.56462749999999995</c:v>
                </c:pt>
                <c:pt idx="35">
                  <c:v>0.56176249999999994</c:v>
                </c:pt>
                <c:pt idx="36">
                  <c:v>0.55594750000000004</c:v>
                </c:pt>
                <c:pt idx="37">
                  <c:v>0.55540944999999997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46-4059-8073-92A12E6E3DFE}"/>
            </c:ext>
          </c:extLst>
        </c:ser>
        <c:ser>
          <c:idx val="1"/>
          <c:order val="1"/>
          <c:tx>
            <c:strRef>
              <c:f>'1.Coef. Gini'!$V$54</c:f>
              <c:strCache>
                <c:ptCount val="1"/>
                <c:pt idx="0">
                  <c:v>Florianópolis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Gini'!$V$55:$V$92</c:f>
              <c:numCache>
                <c:formatCode>0.000</c:formatCode>
                <c:ptCount val="38"/>
                <c:pt idx="0">
                  <c:v>0.53308820000000001</c:v>
                </c:pt>
                <c:pt idx="1">
                  <c:v>0.52575347500000003</c:v>
                </c:pt>
                <c:pt idx="2">
                  <c:v>0.51673910000000001</c:v>
                </c:pt>
                <c:pt idx="3">
                  <c:v>0.50943272500000003</c:v>
                </c:pt>
                <c:pt idx="4">
                  <c:v>0.51019462500000001</c:v>
                </c:pt>
                <c:pt idx="5">
                  <c:v>0.50427222500000002</c:v>
                </c:pt>
                <c:pt idx="6">
                  <c:v>0.50639960000000006</c:v>
                </c:pt>
                <c:pt idx="7">
                  <c:v>0.51147617500000009</c:v>
                </c:pt>
                <c:pt idx="8">
                  <c:v>0.51194249999999997</c:v>
                </c:pt>
                <c:pt idx="9">
                  <c:v>0.50912687499999998</c:v>
                </c:pt>
                <c:pt idx="10">
                  <c:v>0.50554640000000006</c:v>
                </c:pt>
                <c:pt idx="11">
                  <c:v>0.500919</c:v>
                </c:pt>
                <c:pt idx="12">
                  <c:v>0.49738827500000005</c:v>
                </c:pt>
                <c:pt idx="13">
                  <c:v>0.50390420000000002</c:v>
                </c:pt>
                <c:pt idx="14">
                  <c:v>0.50983745000000003</c:v>
                </c:pt>
                <c:pt idx="15">
                  <c:v>0.51457739999999996</c:v>
                </c:pt>
                <c:pt idx="16">
                  <c:v>0.51337379999999999</c:v>
                </c:pt>
                <c:pt idx="17">
                  <c:v>0.50997287499999999</c:v>
                </c:pt>
                <c:pt idx="18">
                  <c:v>0.51013595</c:v>
                </c:pt>
                <c:pt idx="19">
                  <c:v>0.50619809999999998</c:v>
                </c:pt>
                <c:pt idx="20">
                  <c:v>0.50772115000000007</c:v>
                </c:pt>
                <c:pt idx="21">
                  <c:v>0.51500677500000003</c:v>
                </c:pt>
                <c:pt idx="22">
                  <c:v>0.52101045000000001</c:v>
                </c:pt>
                <c:pt idx="23">
                  <c:v>0.52230595000000002</c:v>
                </c:pt>
                <c:pt idx="24">
                  <c:v>0.52258000000000004</c:v>
                </c:pt>
                <c:pt idx="25">
                  <c:v>0.51702250000000005</c:v>
                </c:pt>
                <c:pt idx="26">
                  <c:v>0.51067750000000012</c:v>
                </c:pt>
                <c:pt idx="27">
                  <c:v>0.51433750000000011</c:v>
                </c:pt>
                <c:pt idx="28">
                  <c:v>0.51923500000000011</c:v>
                </c:pt>
                <c:pt idx="29">
                  <c:v>0.52360000000000007</c:v>
                </c:pt>
                <c:pt idx="30">
                  <c:v>0.534165</c:v>
                </c:pt>
                <c:pt idx="31">
                  <c:v>0.55562749999999994</c:v>
                </c:pt>
                <c:pt idx="32">
                  <c:v>0.56594999999999995</c:v>
                </c:pt>
                <c:pt idx="33">
                  <c:v>0.58542500000000008</c:v>
                </c:pt>
                <c:pt idx="34">
                  <c:v>0.58357500000000007</c:v>
                </c:pt>
                <c:pt idx="35">
                  <c:v>0.57296999999999998</c:v>
                </c:pt>
                <c:pt idx="36">
                  <c:v>0.56564000000000003</c:v>
                </c:pt>
                <c:pt idx="37">
                  <c:v>0.55203722499999996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46-4059-8073-92A12E6E3DFE}"/>
            </c:ext>
          </c:extLst>
        </c:ser>
        <c:ser>
          <c:idx val="2"/>
          <c:order val="2"/>
          <c:tx>
            <c:strRef>
              <c:f>'1.Coef. Gini'!$W$54</c:f>
              <c:strCache>
                <c:ptCount val="1"/>
                <c:pt idx="0">
                  <c:v>Porto Alegre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Gini'!$W$55:$W$92</c:f>
              <c:numCache>
                <c:formatCode>0.000</c:formatCode>
                <c:ptCount val="38"/>
                <c:pt idx="0">
                  <c:v>0.57473997499999996</c:v>
                </c:pt>
                <c:pt idx="1">
                  <c:v>0.57123072499999994</c:v>
                </c:pt>
                <c:pt idx="2">
                  <c:v>0.56989562500000002</c:v>
                </c:pt>
                <c:pt idx="3">
                  <c:v>0.57266507499999997</c:v>
                </c:pt>
                <c:pt idx="4">
                  <c:v>0.57450679999999998</c:v>
                </c:pt>
                <c:pt idx="5">
                  <c:v>0.57740775000000011</c:v>
                </c:pt>
                <c:pt idx="6">
                  <c:v>0.58005055000000005</c:v>
                </c:pt>
                <c:pt idx="7">
                  <c:v>0.5751755999999999</c:v>
                </c:pt>
                <c:pt idx="8">
                  <c:v>0.57245032500000004</c:v>
                </c:pt>
                <c:pt idx="9">
                  <c:v>0.56466475000000005</c:v>
                </c:pt>
                <c:pt idx="10">
                  <c:v>0.55592997499999997</c:v>
                </c:pt>
                <c:pt idx="11">
                  <c:v>0.55381360000000002</c:v>
                </c:pt>
                <c:pt idx="12">
                  <c:v>0.55100087500000006</c:v>
                </c:pt>
                <c:pt idx="13">
                  <c:v>0.55488862500000002</c:v>
                </c:pt>
                <c:pt idx="14">
                  <c:v>0.5640271</c:v>
                </c:pt>
                <c:pt idx="15">
                  <c:v>0.56899149999999998</c:v>
                </c:pt>
                <c:pt idx="16">
                  <c:v>0.57606654999999996</c:v>
                </c:pt>
                <c:pt idx="17">
                  <c:v>0.57867489999999999</c:v>
                </c:pt>
                <c:pt idx="18">
                  <c:v>0.57957172499999998</c:v>
                </c:pt>
                <c:pt idx="19">
                  <c:v>0.58231949999999999</c:v>
                </c:pt>
                <c:pt idx="20">
                  <c:v>0.58450930000000001</c:v>
                </c:pt>
                <c:pt idx="21">
                  <c:v>0.58791905</c:v>
                </c:pt>
                <c:pt idx="22">
                  <c:v>0.59068860000000001</c:v>
                </c:pt>
                <c:pt idx="23">
                  <c:v>0.59284552499999998</c:v>
                </c:pt>
                <c:pt idx="24">
                  <c:v>0.59308749999999999</c:v>
                </c:pt>
                <c:pt idx="25">
                  <c:v>0.59566249999999998</c:v>
                </c:pt>
                <c:pt idx="26">
                  <c:v>0.5952075</c:v>
                </c:pt>
                <c:pt idx="27">
                  <c:v>0.59414250000000002</c:v>
                </c:pt>
                <c:pt idx="28">
                  <c:v>0.59273750000000003</c:v>
                </c:pt>
                <c:pt idx="29">
                  <c:v>0.58944750000000001</c:v>
                </c:pt>
                <c:pt idx="30">
                  <c:v>0.59623749999999998</c:v>
                </c:pt>
                <c:pt idx="31">
                  <c:v>0.60640749999999999</c:v>
                </c:pt>
                <c:pt idx="32">
                  <c:v>0.61026500000000006</c:v>
                </c:pt>
                <c:pt idx="33">
                  <c:v>0.61313249999999997</c:v>
                </c:pt>
                <c:pt idx="34">
                  <c:v>0.60795500000000002</c:v>
                </c:pt>
                <c:pt idx="35">
                  <c:v>0.60204250000000004</c:v>
                </c:pt>
                <c:pt idx="36">
                  <c:v>0.59837750000000001</c:v>
                </c:pt>
                <c:pt idx="37">
                  <c:v>0.59368120000000002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46-4059-8073-92A12E6E3DFE}"/>
            </c:ext>
          </c:extLst>
        </c:ser>
        <c:marker val="1"/>
        <c:axId val="149863808"/>
        <c:axId val="149877888"/>
      </c:lineChart>
      <c:catAx>
        <c:axId val="1498638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877888"/>
        <c:crosses val="autoZero"/>
        <c:auto val="1"/>
        <c:lblAlgn val="ctr"/>
        <c:lblOffset val="100"/>
      </c:catAx>
      <c:valAx>
        <c:axId val="149877888"/>
        <c:scaling>
          <c:orientation val="minMax"/>
          <c:max val="0.70000000000000029"/>
          <c:min val="0.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86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Centro-Oeste</a:t>
            </a:r>
          </a:p>
        </c:rich>
      </c:tx>
      <c:layout>
        <c:manualLayout>
          <c:xMode val="edge"/>
          <c:yMode val="edge"/>
          <c:x val="0.39293030409415397"/>
          <c:y val="1.5363747969315415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8.2899660429434627E-2"/>
          <c:y val="0.10866753763402891"/>
          <c:w val="0.88628241966993726"/>
          <c:h val="0.5225467556465756"/>
        </c:manualLayout>
      </c:layout>
      <c:lineChart>
        <c:grouping val="standard"/>
        <c:ser>
          <c:idx val="0"/>
          <c:order val="0"/>
          <c:tx>
            <c:strRef>
              <c:f>'1.Coef. Gini'!$X$54</c:f>
              <c:strCache>
                <c:ptCount val="1"/>
                <c:pt idx="0">
                  <c:v>Vale do Rio Cuiabá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Gini'!$X$55:$X$92</c:f>
              <c:numCache>
                <c:formatCode>0.000</c:formatCode>
                <c:ptCount val="38"/>
                <c:pt idx="0">
                  <c:v>0.53992624999999994</c:v>
                </c:pt>
                <c:pt idx="1">
                  <c:v>0.528150275</c:v>
                </c:pt>
                <c:pt idx="2">
                  <c:v>0.52544267499999997</c:v>
                </c:pt>
                <c:pt idx="3">
                  <c:v>0.512076525</c:v>
                </c:pt>
                <c:pt idx="4">
                  <c:v>0.50566807499999999</c:v>
                </c:pt>
                <c:pt idx="5">
                  <c:v>0.50316702499999999</c:v>
                </c:pt>
                <c:pt idx="6">
                  <c:v>0.50238549999999993</c:v>
                </c:pt>
                <c:pt idx="7">
                  <c:v>0.49937787499999997</c:v>
                </c:pt>
                <c:pt idx="8">
                  <c:v>0.50236577500000001</c:v>
                </c:pt>
                <c:pt idx="9">
                  <c:v>0.50513445000000001</c:v>
                </c:pt>
                <c:pt idx="10">
                  <c:v>0.5051059</c:v>
                </c:pt>
                <c:pt idx="11">
                  <c:v>0.51188552499999995</c:v>
                </c:pt>
                <c:pt idx="12">
                  <c:v>0.5170034</c:v>
                </c:pt>
                <c:pt idx="13">
                  <c:v>0.52077622500000009</c:v>
                </c:pt>
                <c:pt idx="14">
                  <c:v>0.52064924999999995</c:v>
                </c:pt>
                <c:pt idx="15">
                  <c:v>0.52999790000000002</c:v>
                </c:pt>
                <c:pt idx="16">
                  <c:v>0.53306299999999995</c:v>
                </c:pt>
                <c:pt idx="17">
                  <c:v>0.54194752499999999</c:v>
                </c:pt>
                <c:pt idx="18">
                  <c:v>0.55126474999999997</c:v>
                </c:pt>
                <c:pt idx="19">
                  <c:v>0.55840372500000002</c:v>
                </c:pt>
                <c:pt idx="20">
                  <c:v>0.55698322499999997</c:v>
                </c:pt>
                <c:pt idx="21">
                  <c:v>0.54796207500000005</c:v>
                </c:pt>
                <c:pt idx="22">
                  <c:v>0.54350209999999999</c:v>
                </c:pt>
                <c:pt idx="23">
                  <c:v>0.54241699999999993</c:v>
                </c:pt>
                <c:pt idx="24">
                  <c:v>0.54895499999999997</c:v>
                </c:pt>
                <c:pt idx="25">
                  <c:v>0.56057500000000005</c:v>
                </c:pt>
                <c:pt idx="26">
                  <c:v>0.57091749999999997</c:v>
                </c:pt>
                <c:pt idx="27">
                  <c:v>0.57073249999999998</c:v>
                </c:pt>
                <c:pt idx="28">
                  <c:v>0.57533250000000002</c:v>
                </c:pt>
                <c:pt idx="29">
                  <c:v>0.57757250000000004</c:v>
                </c:pt>
                <c:pt idx="30">
                  <c:v>0.57908500000000007</c:v>
                </c:pt>
                <c:pt idx="31">
                  <c:v>0.58501999999999998</c:v>
                </c:pt>
                <c:pt idx="32">
                  <c:v>0.58261999999999992</c:v>
                </c:pt>
                <c:pt idx="33">
                  <c:v>0.57500499999999999</c:v>
                </c:pt>
                <c:pt idx="34">
                  <c:v>0.56171749999999998</c:v>
                </c:pt>
                <c:pt idx="35">
                  <c:v>0.54584500000000002</c:v>
                </c:pt>
                <c:pt idx="36">
                  <c:v>0.53451499999999996</c:v>
                </c:pt>
                <c:pt idx="37">
                  <c:v>0.52847574999999991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55-4D89-8AC5-84B4D14BC070}"/>
            </c:ext>
          </c:extLst>
        </c:ser>
        <c:ser>
          <c:idx val="1"/>
          <c:order val="1"/>
          <c:tx>
            <c:strRef>
              <c:f>'1.Coef. Gini'!$Y$54</c:f>
              <c:strCache>
                <c:ptCount val="1"/>
                <c:pt idx="0">
                  <c:v>Goiânia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Gini'!$Y$55:$Y$92</c:f>
              <c:numCache>
                <c:formatCode>0.000</c:formatCode>
                <c:ptCount val="38"/>
                <c:pt idx="0">
                  <c:v>0.52348514999999995</c:v>
                </c:pt>
                <c:pt idx="1">
                  <c:v>0.51293502499999999</c:v>
                </c:pt>
                <c:pt idx="2">
                  <c:v>0.51407705000000004</c:v>
                </c:pt>
                <c:pt idx="3">
                  <c:v>0.52072779999999996</c:v>
                </c:pt>
                <c:pt idx="4">
                  <c:v>0.52206629999999998</c:v>
                </c:pt>
                <c:pt idx="5">
                  <c:v>0.52286117499999996</c:v>
                </c:pt>
                <c:pt idx="6">
                  <c:v>0.52078072499999994</c:v>
                </c:pt>
                <c:pt idx="7">
                  <c:v>0.5152159999999999</c:v>
                </c:pt>
                <c:pt idx="8">
                  <c:v>0.51008937499999996</c:v>
                </c:pt>
                <c:pt idx="9">
                  <c:v>0.50842180000000003</c:v>
                </c:pt>
                <c:pt idx="10">
                  <c:v>0.50827489999999997</c:v>
                </c:pt>
                <c:pt idx="11">
                  <c:v>0.5118123750000001</c:v>
                </c:pt>
                <c:pt idx="12">
                  <c:v>0.51593549999999999</c:v>
                </c:pt>
                <c:pt idx="13">
                  <c:v>0.51946727500000001</c:v>
                </c:pt>
                <c:pt idx="14">
                  <c:v>0.52545094999999997</c:v>
                </c:pt>
                <c:pt idx="15">
                  <c:v>0.52804660000000003</c:v>
                </c:pt>
                <c:pt idx="16">
                  <c:v>0.53080912499999999</c:v>
                </c:pt>
                <c:pt idx="17">
                  <c:v>0.53333900000000001</c:v>
                </c:pt>
                <c:pt idx="18">
                  <c:v>0.53253505000000001</c:v>
                </c:pt>
                <c:pt idx="19">
                  <c:v>0.52782054999999994</c:v>
                </c:pt>
                <c:pt idx="20">
                  <c:v>0.52864480000000003</c:v>
                </c:pt>
                <c:pt idx="21">
                  <c:v>0.52533652500000005</c:v>
                </c:pt>
                <c:pt idx="22">
                  <c:v>0.52541442500000013</c:v>
                </c:pt>
                <c:pt idx="23">
                  <c:v>0.52839119999999995</c:v>
                </c:pt>
                <c:pt idx="24">
                  <c:v>0.52685000000000004</c:v>
                </c:pt>
                <c:pt idx="25">
                  <c:v>0.53415000000000001</c:v>
                </c:pt>
                <c:pt idx="26">
                  <c:v>0.53180749999999999</c:v>
                </c:pt>
                <c:pt idx="27">
                  <c:v>0.53330750000000005</c:v>
                </c:pt>
                <c:pt idx="28">
                  <c:v>0.53231250000000008</c:v>
                </c:pt>
                <c:pt idx="29">
                  <c:v>0.52807999999999999</c:v>
                </c:pt>
                <c:pt idx="30">
                  <c:v>0.5424175</c:v>
                </c:pt>
                <c:pt idx="31">
                  <c:v>0.55213250000000003</c:v>
                </c:pt>
                <c:pt idx="32">
                  <c:v>0.56434249999999997</c:v>
                </c:pt>
                <c:pt idx="33">
                  <c:v>0.57738750000000005</c:v>
                </c:pt>
                <c:pt idx="34">
                  <c:v>0.57308500000000007</c:v>
                </c:pt>
                <c:pt idx="35">
                  <c:v>0.56752000000000002</c:v>
                </c:pt>
                <c:pt idx="36">
                  <c:v>0.56237499999999996</c:v>
                </c:pt>
                <c:pt idx="37">
                  <c:v>0.55452257500000002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55-4D89-8AC5-84B4D14BC070}"/>
            </c:ext>
          </c:extLst>
        </c:ser>
        <c:ser>
          <c:idx val="2"/>
          <c:order val="2"/>
          <c:tx>
            <c:strRef>
              <c:f>'1.Coef. Gini'!$Z$54</c:f>
              <c:strCache>
                <c:ptCount val="1"/>
                <c:pt idx="0">
                  <c:v>Distrito Federal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Gini'!$D$55:$D$92</c:f>
              <c:strCache>
                <c:ptCount val="38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</c:strCache>
            </c:strRef>
          </c:cat>
          <c:val>
            <c:numRef>
              <c:f>'1.Coef. Gini'!$Z$55:$Z$92</c:f>
              <c:numCache>
                <c:formatCode>0.000</c:formatCode>
                <c:ptCount val="38"/>
                <c:pt idx="0">
                  <c:v>0.6186355</c:v>
                </c:pt>
                <c:pt idx="1">
                  <c:v>0.61959774999999995</c:v>
                </c:pt>
                <c:pt idx="2">
                  <c:v>0.61825445000000001</c:v>
                </c:pt>
                <c:pt idx="3">
                  <c:v>0.61649212499999995</c:v>
                </c:pt>
                <c:pt idx="4">
                  <c:v>0.61310514999999999</c:v>
                </c:pt>
                <c:pt idx="5">
                  <c:v>0.61000927499999991</c:v>
                </c:pt>
                <c:pt idx="6">
                  <c:v>0.60741967500000005</c:v>
                </c:pt>
                <c:pt idx="7">
                  <c:v>0.60383627500000003</c:v>
                </c:pt>
                <c:pt idx="8">
                  <c:v>0.60212647499999994</c:v>
                </c:pt>
                <c:pt idx="9">
                  <c:v>0.60324045000000004</c:v>
                </c:pt>
                <c:pt idx="10">
                  <c:v>0.60710224999999995</c:v>
                </c:pt>
                <c:pt idx="11">
                  <c:v>0.61277160000000008</c:v>
                </c:pt>
                <c:pt idx="12">
                  <c:v>0.61717512500000005</c:v>
                </c:pt>
                <c:pt idx="13">
                  <c:v>0.61814330000000006</c:v>
                </c:pt>
                <c:pt idx="14">
                  <c:v>0.61736837499999997</c:v>
                </c:pt>
                <c:pt idx="15">
                  <c:v>0.61657505000000001</c:v>
                </c:pt>
                <c:pt idx="16">
                  <c:v>0.61444662500000002</c:v>
                </c:pt>
                <c:pt idx="17">
                  <c:v>0.61327014999999996</c:v>
                </c:pt>
                <c:pt idx="18">
                  <c:v>0.61337747500000006</c:v>
                </c:pt>
                <c:pt idx="19">
                  <c:v>0.61492409999999997</c:v>
                </c:pt>
                <c:pt idx="20">
                  <c:v>0.61945907499999997</c:v>
                </c:pt>
                <c:pt idx="21">
                  <c:v>0.62619962500000004</c:v>
                </c:pt>
                <c:pt idx="22">
                  <c:v>0.62601172500000002</c:v>
                </c:pt>
                <c:pt idx="23">
                  <c:v>0.62521647499999999</c:v>
                </c:pt>
                <c:pt idx="24">
                  <c:v>0.6217625</c:v>
                </c:pt>
                <c:pt idx="25">
                  <c:v>0.61621499999999996</c:v>
                </c:pt>
                <c:pt idx="26">
                  <c:v>0.61406249999999996</c:v>
                </c:pt>
                <c:pt idx="27">
                  <c:v>0.60898999999999992</c:v>
                </c:pt>
                <c:pt idx="28">
                  <c:v>0.60396749999999999</c:v>
                </c:pt>
                <c:pt idx="29">
                  <c:v>0.60142499999999999</c:v>
                </c:pt>
                <c:pt idx="30">
                  <c:v>0.60092999999999996</c:v>
                </c:pt>
                <c:pt idx="31">
                  <c:v>0.6064274999999999</c:v>
                </c:pt>
                <c:pt idx="32">
                  <c:v>0.6126625</c:v>
                </c:pt>
                <c:pt idx="33">
                  <c:v>0.61681750000000002</c:v>
                </c:pt>
                <c:pt idx="34">
                  <c:v>0.62322250000000001</c:v>
                </c:pt>
                <c:pt idx="35">
                  <c:v>0.62142500000000001</c:v>
                </c:pt>
                <c:pt idx="36">
                  <c:v>0.61975999999999998</c:v>
                </c:pt>
                <c:pt idx="37">
                  <c:v>0.61263889999999999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255-4D89-8AC5-84B4D14BC070}"/>
            </c:ext>
          </c:extLst>
        </c:ser>
        <c:marker val="1"/>
        <c:axId val="149840640"/>
        <c:axId val="149842176"/>
      </c:lineChart>
      <c:catAx>
        <c:axId val="1498406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842176"/>
        <c:crosses val="autoZero"/>
        <c:auto val="1"/>
        <c:lblAlgn val="ctr"/>
        <c:lblOffset val="100"/>
      </c:catAx>
      <c:valAx>
        <c:axId val="149842176"/>
        <c:scaling>
          <c:orientation val="minMax"/>
          <c:max val="0.70000000000000029"/>
          <c:min val="0.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84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ser>
          <c:idx val="2"/>
          <c:order val="0"/>
          <c:tx>
            <c:strRef>
              <c:f>'1.Coef. Gini'!$D$84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Gini'!$E$54:$AA$54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Gini'!$E$84:$AA$84</c:f>
              <c:numCache>
                <c:formatCode>0.000</c:formatCode>
                <c:ptCount val="23"/>
                <c:pt idx="0">
                  <c:v>0.59598250000000008</c:v>
                </c:pt>
                <c:pt idx="1">
                  <c:v>0.61344750000000003</c:v>
                </c:pt>
                <c:pt idx="2">
                  <c:v>0.57782</c:v>
                </c:pt>
                <c:pt idx="3">
                  <c:v>0.5715325</c:v>
                </c:pt>
                <c:pt idx="4">
                  <c:v>0.60169000000000006</c:v>
                </c:pt>
                <c:pt idx="5">
                  <c:v>0.62402999999999997</c:v>
                </c:pt>
                <c:pt idx="6">
                  <c:v>0.643285</c:v>
                </c:pt>
                <c:pt idx="7">
                  <c:v>0.66673499999999997</c:v>
                </c:pt>
                <c:pt idx="8">
                  <c:v>0.64106249999999998</c:v>
                </c:pt>
                <c:pt idx="9">
                  <c:v>0.63495250000000003</c:v>
                </c:pt>
                <c:pt idx="10">
                  <c:v>0.61869250000000009</c:v>
                </c:pt>
                <c:pt idx="11">
                  <c:v>0.64533000000000007</c:v>
                </c:pt>
                <c:pt idx="12">
                  <c:v>0.56993000000000005</c:v>
                </c:pt>
                <c:pt idx="13">
                  <c:v>0.585785</c:v>
                </c:pt>
                <c:pt idx="14">
                  <c:v>0.62888250000000001</c:v>
                </c:pt>
                <c:pt idx="15">
                  <c:v>0.6243725</c:v>
                </c:pt>
                <c:pt idx="16">
                  <c:v>0.5484675</c:v>
                </c:pt>
                <c:pt idx="17">
                  <c:v>0.52360000000000007</c:v>
                </c:pt>
                <c:pt idx="18">
                  <c:v>0.58944750000000001</c:v>
                </c:pt>
                <c:pt idx="19">
                  <c:v>0.57757250000000004</c:v>
                </c:pt>
                <c:pt idx="20">
                  <c:v>0.52807999999999999</c:v>
                </c:pt>
                <c:pt idx="21">
                  <c:v>0.60142499999999999</c:v>
                </c:pt>
                <c:pt idx="22">
                  <c:v>0.60055102272727257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83-4E66-A41C-12EF0862BF0E}"/>
            </c:ext>
          </c:extLst>
        </c:ser>
        <c:ser>
          <c:idx val="0"/>
          <c:order val="1"/>
          <c:tx>
            <c:strRef>
              <c:f>'1.Coef. Gini'!$D$88</c:f>
              <c:strCache>
                <c:ptCount val="1"/>
                <c:pt idx="0">
                  <c:v>1º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'1.Coef. Gini'!$E$88:$AA$88</c:f>
              <c:numCache>
                <c:formatCode>0.000</c:formatCode>
                <c:ptCount val="23"/>
                <c:pt idx="0">
                  <c:v>0.63411249999999997</c:v>
                </c:pt>
                <c:pt idx="1">
                  <c:v>0.6526575</c:v>
                </c:pt>
                <c:pt idx="2">
                  <c:v>0.58024249999999999</c:v>
                </c:pt>
                <c:pt idx="3">
                  <c:v>0.61969500000000011</c:v>
                </c:pt>
                <c:pt idx="4">
                  <c:v>0.62137249999999988</c:v>
                </c:pt>
                <c:pt idx="5">
                  <c:v>0.63211000000000006</c:v>
                </c:pt>
                <c:pt idx="6">
                  <c:v>0.63270249999999995</c:v>
                </c:pt>
                <c:pt idx="7">
                  <c:v>0.72873499999999991</c:v>
                </c:pt>
                <c:pt idx="8">
                  <c:v>0.67757749999999994</c:v>
                </c:pt>
                <c:pt idx="9">
                  <c:v>0.64894249999999998</c:v>
                </c:pt>
                <c:pt idx="10">
                  <c:v>0.66578250000000005</c:v>
                </c:pt>
                <c:pt idx="11">
                  <c:v>0.65351249999999994</c:v>
                </c:pt>
                <c:pt idx="12">
                  <c:v>0.59918749999999998</c:v>
                </c:pt>
                <c:pt idx="13">
                  <c:v>0.61597249999999992</c:v>
                </c:pt>
                <c:pt idx="14">
                  <c:v>0.67542999999999997</c:v>
                </c:pt>
                <c:pt idx="15">
                  <c:v>0.65012249999999994</c:v>
                </c:pt>
                <c:pt idx="16">
                  <c:v>0.56893499999999997</c:v>
                </c:pt>
                <c:pt idx="17">
                  <c:v>0.58542500000000008</c:v>
                </c:pt>
                <c:pt idx="18">
                  <c:v>0.61313249999999997</c:v>
                </c:pt>
                <c:pt idx="19">
                  <c:v>0.57500499999999999</c:v>
                </c:pt>
                <c:pt idx="20">
                  <c:v>0.57738750000000005</c:v>
                </c:pt>
                <c:pt idx="21">
                  <c:v>0.61681750000000002</c:v>
                </c:pt>
                <c:pt idx="22">
                  <c:v>0.62840261363636363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83-4E66-A41C-12EF0862BF0E}"/>
            </c:ext>
          </c:extLst>
        </c:ser>
        <c:ser>
          <c:idx val="1"/>
          <c:order val="2"/>
          <c:tx>
            <c:strRef>
              <c:f>'1.Coef. Gini'!$D$92</c:f>
              <c:strCache>
                <c:ptCount val="1"/>
                <c:pt idx="0">
                  <c:v>1º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Gini'!$E$54:$AA$54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Gini'!$E$92:$AA$92</c:f>
              <c:numCache>
                <c:formatCode>0.000</c:formatCode>
                <c:ptCount val="23"/>
                <c:pt idx="0">
                  <c:v>0.58116767499999999</c:v>
                </c:pt>
                <c:pt idx="1">
                  <c:v>0.64113375000000006</c:v>
                </c:pt>
                <c:pt idx="2">
                  <c:v>0.58907274999999992</c:v>
                </c:pt>
                <c:pt idx="3">
                  <c:v>0.58109642500000003</c:v>
                </c:pt>
                <c:pt idx="4">
                  <c:v>0.587259325</c:v>
                </c:pt>
                <c:pt idx="5">
                  <c:v>0.61185310000000004</c:v>
                </c:pt>
                <c:pt idx="6">
                  <c:v>0.65895427500000003</c:v>
                </c:pt>
                <c:pt idx="7">
                  <c:v>0.667379575</c:v>
                </c:pt>
                <c:pt idx="8">
                  <c:v>0.65423112499999991</c:v>
                </c:pt>
                <c:pt idx="9">
                  <c:v>0.63840815000000006</c:v>
                </c:pt>
                <c:pt idx="10">
                  <c:v>0.64423765</c:v>
                </c:pt>
                <c:pt idx="11">
                  <c:v>0.63300587500000005</c:v>
                </c:pt>
                <c:pt idx="12">
                  <c:v>0.58578652500000006</c:v>
                </c:pt>
                <c:pt idx="13">
                  <c:v>0.60552102500000005</c:v>
                </c:pt>
                <c:pt idx="14">
                  <c:v>0.64336032499999996</c:v>
                </c:pt>
                <c:pt idx="15">
                  <c:v>0.60975895000000002</c:v>
                </c:pt>
                <c:pt idx="16">
                  <c:v>0.55540944999999997</c:v>
                </c:pt>
                <c:pt idx="17">
                  <c:v>0.55203722499999996</c:v>
                </c:pt>
                <c:pt idx="18">
                  <c:v>0.59368120000000002</c:v>
                </c:pt>
                <c:pt idx="19">
                  <c:v>0.52847574999999991</c:v>
                </c:pt>
                <c:pt idx="20">
                  <c:v>0.55452257500000002</c:v>
                </c:pt>
                <c:pt idx="21">
                  <c:v>0.61263889999999999</c:v>
                </c:pt>
                <c:pt idx="22">
                  <c:v>0.60586325454545453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83-4E66-A41C-12EF0862BF0E}"/>
            </c:ext>
          </c:extLst>
        </c:ser>
        <c:dLbls>
          <c:showVal val="1"/>
        </c:dLbls>
        <c:gapWidth val="100"/>
        <c:axId val="149952768"/>
        <c:axId val="149979136"/>
      </c:barChart>
      <c:catAx>
        <c:axId val="149952768"/>
        <c:scaling>
          <c:orientation val="maxMin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979136"/>
        <c:crosses val="autoZero"/>
        <c:auto val="1"/>
        <c:lblAlgn val="ctr"/>
        <c:lblOffset val="100"/>
      </c:catAx>
      <c:valAx>
        <c:axId val="149979136"/>
        <c:scaling>
          <c:orientation val="minMax"/>
          <c:min val="0.5"/>
        </c:scaling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95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542924</xdr:colOff>
      <xdr:row>1</xdr:row>
      <xdr:rowOff>90486</xdr:rowOff>
    </xdr:from>
    <xdr:to>
      <xdr:col>42</xdr:col>
      <xdr:colOff>457199</xdr:colOff>
      <xdr:row>17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561974</xdr:colOff>
      <xdr:row>18</xdr:row>
      <xdr:rowOff>80961</xdr:rowOff>
    </xdr:from>
    <xdr:to>
      <xdr:col>42</xdr:col>
      <xdr:colOff>476250</xdr:colOff>
      <xdr:row>44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466724</xdr:colOff>
      <xdr:row>73</xdr:row>
      <xdr:rowOff>142875</xdr:rowOff>
    </xdr:from>
    <xdr:to>
      <xdr:col>41</xdr:col>
      <xdr:colOff>266700</xdr:colOff>
      <xdr:row>93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495299</xdr:colOff>
      <xdr:row>93</xdr:row>
      <xdr:rowOff>147636</xdr:rowOff>
    </xdr:from>
    <xdr:to>
      <xdr:col>41</xdr:col>
      <xdr:colOff>371474</xdr:colOff>
      <xdr:row>113</xdr:row>
      <xdr:rowOff>38099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485773</xdr:colOff>
      <xdr:row>113</xdr:row>
      <xdr:rowOff>180975</xdr:rowOff>
    </xdr:from>
    <xdr:to>
      <xdr:col>41</xdr:col>
      <xdr:colOff>371474</xdr:colOff>
      <xdr:row>131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428623</xdr:colOff>
      <xdr:row>132</xdr:row>
      <xdr:rowOff>38100</xdr:rowOff>
    </xdr:from>
    <xdr:to>
      <xdr:col>41</xdr:col>
      <xdr:colOff>447674</xdr:colOff>
      <xdr:row>150</xdr:row>
      <xdr:rowOff>161925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428624</xdr:colOff>
      <xdr:row>151</xdr:row>
      <xdr:rowOff>133350</xdr:rowOff>
    </xdr:from>
    <xdr:to>
      <xdr:col>41</xdr:col>
      <xdr:colOff>276225</xdr:colOff>
      <xdr:row>169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428625</xdr:colOff>
      <xdr:row>170</xdr:row>
      <xdr:rowOff>61912</xdr:rowOff>
    </xdr:from>
    <xdr:to>
      <xdr:col>41</xdr:col>
      <xdr:colOff>333374</xdr:colOff>
      <xdr:row>189</xdr:row>
      <xdr:rowOff>171450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619125</xdr:colOff>
      <xdr:row>94</xdr:row>
      <xdr:rowOff>48984</xdr:rowOff>
    </xdr:from>
    <xdr:to>
      <xdr:col>14</xdr:col>
      <xdr:colOff>628650</xdr:colOff>
      <xdr:row>140</xdr:row>
      <xdr:rowOff>47625</xdr:rowOff>
    </xdr:to>
    <xdr:graphicFrame macro="">
      <xdr:nvGraphicFramePr>
        <xdr:cNvPr id="11" name="Gráfico 10">
          <a:extLst>
            <a:ext uri="{FF2B5EF4-FFF2-40B4-BE49-F238E27FC236}">
              <a16:creationId xmlns="" xmlns:a16="http://schemas.microsoft.com/office/drawing/2014/main" id="{CF2D7818-6B82-4259-9368-EB63A212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59</xdr:row>
      <xdr:rowOff>138112</xdr:rowOff>
    </xdr:from>
    <xdr:to>
      <xdr:col>14</xdr:col>
      <xdr:colOff>304800</xdr:colOff>
      <xdr:row>79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100852</xdr:colOff>
      <xdr:row>59</xdr:row>
      <xdr:rowOff>3922</xdr:rowOff>
    </xdr:from>
    <xdr:to>
      <xdr:col>27</xdr:col>
      <xdr:colOff>53227</xdr:colOff>
      <xdr:row>112</xdr:row>
      <xdr:rowOff>89647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104215</xdr:colOff>
      <xdr:row>80</xdr:row>
      <xdr:rowOff>19609</xdr:rowOff>
    </xdr:from>
    <xdr:to>
      <xdr:col>15</xdr:col>
      <xdr:colOff>145675</xdr:colOff>
      <xdr:row>104</xdr:row>
      <xdr:rowOff>124385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387804</xdr:colOff>
      <xdr:row>9</xdr:row>
      <xdr:rowOff>61910</xdr:rowOff>
    </xdr:from>
    <xdr:to>
      <xdr:col>54</xdr:col>
      <xdr:colOff>495300</xdr:colOff>
      <xdr:row>28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69361678-9524-4544-9363-217D71DD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914400</xdr:colOff>
      <xdr:row>38</xdr:row>
      <xdr:rowOff>114300</xdr:rowOff>
    </xdr:from>
    <xdr:to>
      <xdr:col>57</xdr:col>
      <xdr:colOff>390524</xdr:colOff>
      <xdr:row>63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96C8EB0A-8B98-4FB2-B7BF-068437586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385080</xdr:colOff>
      <xdr:row>105</xdr:row>
      <xdr:rowOff>59189</xdr:rowOff>
    </xdr:from>
    <xdr:to>
      <xdr:col>51</xdr:col>
      <xdr:colOff>428625</xdr:colOff>
      <xdr:row>140</xdr:row>
      <xdr:rowOff>178253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62662413-0F5E-4D80-B331-8113E793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181</xdr:row>
      <xdr:rowOff>14286</xdr:rowOff>
    </xdr:from>
    <xdr:to>
      <xdr:col>10</xdr:col>
      <xdr:colOff>114300</xdr:colOff>
      <xdr:row>203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893161FB-EDA3-4329-8D8C-76C48F78D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257174</xdr:colOff>
      <xdr:row>181</xdr:row>
      <xdr:rowOff>23811</xdr:rowOff>
    </xdr:from>
    <xdr:to>
      <xdr:col>19</xdr:col>
      <xdr:colOff>476250</xdr:colOff>
      <xdr:row>215</xdr:row>
      <xdr:rowOff>47625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44F2A37-5228-4D7B-9C99-B39FA0D10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50</xdr:col>
      <xdr:colOff>619124</xdr:colOff>
      <xdr:row>75</xdr:row>
      <xdr:rowOff>14286</xdr:rowOff>
    </xdr:from>
    <xdr:to>
      <xdr:col>63</xdr:col>
      <xdr:colOff>457200</xdr:colOff>
      <xdr:row>94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4F1289FF-2A9B-462D-9692-BB895F4B7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161922</xdr:colOff>
      <xdr:row>65</xdr:row>
      <xdr:rowOff>133349</xdr:rowOff>
    </xdr:from>
    <xdr:to>
      <xdr:col>14</xdr:col>
      <xdr:colOff>152400</xdr:colOff>
      <xdr:row>88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552447</xdr:colOff>
      <xdr:row>65</xdr:row>
      <xdr:rowOff>123824</xdr:rowOff>
    </xdr:from>
    <xdr:to>
      <xdr:col>27</xdr:col>
      <xdr:colOff>581024</xdr:colOff>
      <xdr:row>87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476249</xdr:colOff>
      <xdr:row>64</xdr:row>
      <xdr:rowOff>133349</xdr:rowOff>
    </xdr:from>
    <xdr:to>
      <xdr:col>35</xdr:col>
      <xdr:colOff>609600</xdr:colOff>
      <xdr:row>106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485773</xdr:colOff>
      <xdr:row>7</xdr:row>
      <xdr:rowOff>47625</xdr:rowOff>
    </xdr:from>
    <xdr:to>
      <xdr:col>59</xdr:col>
      <xdr:colOff>409575</xdr:colOff>
      <xdr:row>27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16EB4E1D-F62F-4929-A0FE-9D393386A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57150</xdr:colOff>
      <xdr:row>39</xdr:row>
      <xdr:rowOff>47625</xdr:rowOff>
    </xdr:from>
    <xdr:to>
      <xdr:col>53</xdr:col>
      <xdr:colOff>438151</xdr:colOff>
      <xdr:row>79</xdr:row>
      <xdr:rowOff>104776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AECB2415-BB5B-4066-9989-D9CFBFD94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590550</xdr:colOff>
      <xdr:row>65</xdr:row>
      <xdr:rowOff>123825</xdr:rowOff>
    </xdr:from>
    <xdr:to>
      <xdr:col>15</xdr:col>
      <xdr:colOff>533400</xdr:colOff>
      <xdr:row>87</xdr:row>
      <xdr:rowOff>180976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AEE6FF1A-4FC4-4957-ABDE-7711853B7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12</xdr:row>
      <xdr:rowOff>161925</xdr:rowOff>
    </xdr:from>
    <xdr:to>
      <xdr:col>9</xdr:col>
      <xdr:colOff>742949</xdr:colOff>
      <xdr:row>34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4D1297F6-E98F-41E6-9669-8F2E1C6C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1066799</xdr:colOff>
      <xdr:row>5</xdr:row>
      <xdr:rowOff>161924</xdr:rowOff>
    </xdr:from>
    <xdr:to>
      <xdr:col>20</xdr:col>
      <xdr:colOff>28575</xdr:colOff>
      <xdr:row>23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92"/>
  <sheetViews>
    <sheetView workbookViewId="0">
      <selection activeCell="B1" sqref="B1"/>
    </sheetView>
  </sheetViews>
  <sheetFormatPr defaultRowHeight="15"/>
  <cols>
    <col min="2" max="2" width="13.7109375" customWidth="1"/>
    <col min="6" max="6" width="13.28515625" customWidth="1"/>
  </cols>
  <sheetData>
    <row r="1" spans="2:10">
      <c r="B1" t="s">
        <v>110</v>
      </c>
      <c r="F1" t="s">
        <v>202</v>
      </c>
      <c r="J1" t="s">
        <v>102</v>
      </c>
    </row>
    <row r="2" spans="2:10">
      <c r="B2" t="s">
        <v>111</v>
      </c>
      <c r="F2" t="s">
        <v>203</v>
      </c>
      <c r="J2" t="s">
        <v>103</v>
      </c>
    </row>
    <row r="3" spans="2:10">
      <c r="B3" t="s">
        <v>112</v>
      </c>
      <c r="F3" t="s">
        <v>204</v>
      </c>
      <c r="J3" t="s">
        <v>104</v>
      </c>
    </row>
    <row r="4" spans="2:10">
      <c r="B4" t="s">
        <v>113</v>
      </c>
      <c r="F4" t="s">
        <v>205</v>
      </c>
      <c r="J4" t="s">
        <v>105</v>
      </c>
    </row>
    <row r="5" spans="2:10">
      <c r="B5" t="s">
        <v>114</v>
      </c>
      <c r="F5" t="s">
        <v>206</v>
      </c>
      <c r="J5" t="s">
        <v>106</v>
      </c>
    </row>
    <row r="6" spans="2:10">
      <c r="B6" t="s">
        <v>115</v>
      </c>
      <c r="F6" t="s">
        <v>207</v>
      </c>
      <c r="J6" t="s">
        <v>107</v>
      </c>
    </row>
    <row r="7" spans="2:10">
      <c r="B7" t="s">
        <v>116</v>
      </c>
      <c r="F7" t="s">
        <v>208</v>
      </c>
      <c r="J7" t="s">
        <v>108</v>
      </c>
    </row>
    <row r="8" spans="2:10">
      <c r="B8" t="s">
        <v>117</v>
      </c>
      <c r="F8" t="s">
        <v>209</v>
      </c>
      <c r="J8" t="s">
        <v>109</v>
      </c>
    </row>
    <row r="9" spans="2:10">
      <c r="B9" t="s">
        <v>118</v>
      </c>
      <c r="F9" t="s">
        <v>210</v>
      </c>
      <c r="J9" t="s">
        <v>294</v>
      </c>
    </row>
    <row r="10" spans="2:10">
      <c r="B10" t="s">
        <v>119</v>
      </c>
      <c r="F10" t="s">
        <v>211</v>
      </c>
      <c r="J10" t="s">
        <v>295</v>
      </c>
    </row>
    <row r="11" spans="2:10">
      <c r="B11" t="s">
        <v>120</v>
      </c>
      <c r="F11" t="s">
        <v>212</v>
      </c>
      <c r="J11" t="s">
        <v>296</v>
      </c>
    </row>
    <row r="12" spans="2:10">
      <c r="B12" t="s">
        <v>121</v>
      </c>
      <c r="F12" t="s">
        <v>213</v>
      </c>
      <c r="J12" t="s">
        <v>297</v>
      </c>
    </row>
    <row r="13" spans="2:10">
      <c r="B13" t="s">
        <v>122</v>
      </c>
      <c r="F13" t="s">
        <v>214</v>
      </c>
      <c r="J13" t="s">
        <v>298</v>
      </c>
    </row>
    <row r="14" spans="2:10">
      <c r="B14" t="s">
        <v>123</v>
      </c>
      <c r="F14" t="s">
        <v>215</v>
      </c>
      <c r="J14" t="s">
        <v>299</v>
      </c>
    </row>
    <row r="15" spans="2:10">
      <c r="B15" t="s">
        <v>124</v>
      </c>
      <c r="F15" t="s">
        <v>216</v>
      </c>
      <c r="J15" t="s">
        <v>300</v>
      </c>
    </row>
    <row r="16" spans="2:10">
      <c r="B16" t="s">
        <v>125</v>
      </c>
      <c r="F16" t="s">
        <v>217</v>
      </c>
      <c r="J16" t="s">
        <v>301</v>
      </c>
    </row>
    <row r="17" spans="2:10">
      <c r="B17" t="s">
        <v>126</v>
      </c>
      <c r="F17" t="s">
        <v>218</v>
      </c>
      <c r="J17" t="s">
        <v>302</v>
      </c>
    </row>
    <row r="18" spans="2:10">
      <c r="B18" t="s">
        <v>127</v>
      </c>
      <c r="F18" t="s">
        <v>219</v>
      </c>
      <c r="J18" t="s">
        <v>303</v>
      </c>
    </row>
    <row r="19" spans="2:10">
      <c r="B19" t="s">
        <v>128</v>
      </c>
      <c r="F19" t="s">
        <v>220</v>
      </c>
      <c r="J19" t="s">
        <v>304</v>
      </c>
    </row>
    <row r="20" spans="2:10">
      <c r="B20" t="s">
        <v>129</v>
      </c>
      <c r="F20" t="s">
        <v>221</v>
      </c>
      <c r="J20" t="s">
        <v>305</v>
      </c>
    </row>
    <row r="21" spans="2:10">
      <c r="B21" t="s">
        <v>130</v>
      </c>
      <c r="F21" t="s">
        <v>222</v>
      </c>
      <c r="J21" t="s">
        <v>306</v>
      </c>
    </row>
    <row r="22" spans="2:10">
      <c r="B22" t="s">
        <v>131</v>
      </c>
      <c r="F22" t="s">
        <v>223</v>
      </c>
      <c r="J22" t="s">
        <v>307</v>
      </c>
    </row>
    <row r="23" spans="2:10">
      <c r="B23" t="s">
        <v>132</v>
      </c>
      <c r="F23" t="s">
        <v>224</v>
      </c>
      <c r="J23" t="s">
        <v>308</v>
      </c>
    </row>
    <row r="24" spans="2:10">
      <c r="B24" t="s">
        <v>133</v>
      </c>
      <c r="F24" t="s">
        <v>225</v>
      </c>
      <c r="J24" t="s">
        <v>309</v>
      </c>
    </row>
    <row r="25" spans="2:10">
      <c r="B25" t="s">
        <v>134</v>
      </c>
      <c r="F25" t="s">
        <v>226</v>
      </c>
      <c r="J25" t="s">
        <v>310</v>
      </c>
    </row>
    <row r="26" spans="2:10">
      <c r="B26" t="s">
        <v>135</v>
      </c>
      <c r="F26" t="s">
        <v>227</v>
      </c>
      <c r="J26" t="s">
        <v>311</v>
      </c>
    </row>
    <row r="27" spans="2:10">
      <c r="B27" t="s">
        <v>136</v>
      </c>
      <c r="F27" t="s">
        <v>228</v>
      </c>
      <c r="J27" t="s">
        <v>312</v>
      </c>
    </row>
    <row r="28" spans="2:10">
      <c r="B28" t="s">
        <v>137</v>
      </c>
      <c r="F28" t="s">
        <v>229</v>
      </c>
      <c r="J28" t="s">
        <v>313</v>
      </c>
    </row>
    <row r="29" spans="2:10">
      <c r="B29" t="s">
        <v>138</v>
      </c>
      <c r="F29" t="s">
        <v>230</v>
      </c>
      <c r="J29" t="s">
        <v>314</v>
      </c>
    </row>
    <row r="30" spans="2:10">
      <c r="B30" t="s">
        <v>139</v>
      </c>
      <c r="F30" t="s">
        <v>231</v>
      </c>
      <c r="J30" t="s">
        <v>315</v>
      </c>
    </row>
    <row r="31" spans="2:10">
      <c r="B31" t="s">
        <v>140</v>
      </c>
      <c r="F31" t="s">
        <v>232</v>
      </c>
      <c r="J31" t="s">
        <v>316</v>
      </c>
    </row>
    <row r="32" spans="2:10">
      <c r="B32" t="s">
        <v>141</v>
      </c>
      <c r="F32" t="s">
        <v>233</v>
      </c>
      <c r="J32" t="s">
        <v>317</v>
      </c>
    </row>
    <row r="33" spans="2:10">
      <c r="B33" t="s">
        <v>142</v>
      </c>
      <c r="F33" t="s">
        <v>234</v>
      </c>
      <c r="J33" t="s">
        <v>318</v>
      </c>
    </row>
    <row r="34" spans="2:10">
      <c r="B34" t="s">
        <v>143</v>
      </c>
      <c r="F34" t="s">
        <v>235</v>
      </c>
      <c r="J34" t="s">
        <v>319</v>
      </c>
    </row>
    <row r="35" spans="2:10">
      <c r="B35" t="s">
        <v>144</v>
      </c>
      <c r="F35" t="s">
        <v>236</v>
      </c>
      <c r="J35" t="s">
        <v>320</v>
      </c>
    </row>
    <row r="36" spans="2:10">
      <c r="B36" t="s">
        <v>145</v>
      </c>
      <c r="F36" t="s">
        <v>237</v>
      </c>
      <c r="J36" t="s">
        <v>321</v>
      </c>
    </row>
    <row r="37" spans="2:10">
      <c r="B37" t="s">
        <v>146</v>
      </c>
      <c r="F37" t="s">
        <v>238</v>
      </c>
      <c r="J37" t="s">
        <v>322</v>
      </c>
    </row>
    <row r="38" spans="2:10">
      <c r="B38" t="s">
        <v>147</v>
      </c>
      <c r="F38" t="s">
        <v>239</v>
      </c>
      <c r="J38" t="s">
        <v>323</v>
      </c>
    </row>
    <row r="39" spans="2:10">
      <c r="B39" t="s">
        <v>148</v>
      </c>
      <c r="F39" t="s">
        <v>240</v>
      </c>
      <c r="J39" t="s">
        <v>324</v>
      </c>
    </row>
    <row r="40" spans="2:10">
      <c r="B40" t="s">
        <v>149</v>
      </c>
      <c r="F40" t="s">
        <v>241</v>
      </c>
      <c r="J40" t="s">
        <v>325</v>
      </c>
    </row>
    <row r="41" spans="2:10">
      <c r="B41" t="s">
        <v>150</v>
      </c>
      <c r="F41" t="s">
        <v>242</v>
      </c>
      <c r="J41" t="s">
        <v>326</v>
      </c>
    </row>
    <row r="42" spans="2:10">
      <c r="B42" t="s">
        <v>151</v>
      </c>
      <c r="F42" t="s">
        <v>243</v>
      </c>
      <c r="J42" t="s">
        <v>327</v>
      </c>
    </row>
    <row r="43" spans="2:10">
      <c r="B43" t="s">
        <v>152</v>
      </c>
      <c r="F43" t="s">
        <v>244</v>
      </c>
      <c r="J43" t="s">
        <v>328</v>
      </c>
    </row>
    <row r="44" spans="2:10">
      <c r="B44" t="s">
        <v>153</v>
      </c>
      <c r="F44" t="s">
        <v>245</v>
      </c>
      <c r="J44" t="s">
        <v>329</v>
      </c>
    </row>
    <row r="45" spans="2:10">
      <c r="B45" t="s">
        <v>154</v>
      </c>
      <c r="F45" t="s">
        <v>246</v>
      </c>
      <c r="J45" t="s">
        <v>330</v>
      </c>
    </row>
    <row r="46" spans="2:10">
      <c r="B46" t="s">
        <v>155</v>
      </c>
      <c r="F46" t="s">
        <v>247</v>
      </c>
      <c r="J46" t="s">
        <v>331</v>
      </c>
    </row>
    <row r="47" spans="2:10">
      <c r="B47" t="s">
        <v>156</v>
      </c>
      <c r="F47" t="s">
        <v>248</v>
      </c>
      <c r="J47" t="s">
        <v>332</v>
      </c>
    </row>
    <row r="48" spans="2:10">
      <c r="B48" t="s">
        <v>157</v>
      </c>
      <c r="F48" t="s">
        <v>249</v>
      </c>
      <c r="J48" t="s">
        <v>333</v>
      </c>
    </row>
    <row r="49" spans="2:10">
      <c r="B49" t="s">
        <v>158</v>
      </c>
      <c r="F49" t="s">
        <v>250</v>
      </c>
      <c r="J49" t="s">
        <v>334</v>
      </c>
    </row>
    <row r="50" spans="2:10">
      <c r="B50" t="s">
        <v>159</v>
      </c>
      <c r="F50" t="s">
        <v>251</v>
      </c>
      <c r="J50" t="s">
        <v>335</v>
      </c>
    </row>
    <row r="51" spans="2:10">
      <c r="B51" t="s">
        <v>160</v>
      </c>
      <c r="F51" t="s">
        <v>252</v>
      </c>
      <c r="J51" t="s">
        <v>336</v>
      </c>
    </row>
    <row r="52" spans="2:10">
      <c r="B52" t="s">
        <v>161</v>
      </c>
      <c r="F52" t="s">
        <v>253</v>
      </c>
      <c r="J52" t="s">
        <v>337</v>
      </c>
    </row>
    <row r="53" spans="2:10">
      <c r="B53" t="s">
        <v>162</v>
      </c>
      <c r="F53" t="s">
        <v>254</v>
      </c>
      <c r="J53" t="s">
        <v>338</v>
      </c>
    </row>
    <row r="54" spans="2:10">
      <c r="B54" t="s">
        <v>163</v>
      </c>
      <c r="F54" t="s">
        <v>255</v>
      </c>
      <c r="J54" t="s">
        <v>339</v>
      </c>
    </row>
    <row r="55" spans="2:10">
      <c r="B55" t="s">
        <v>164</v>
      </c>
      <c r="F55" t="s">
        <v>256</v>
      </c>
      <c r="J55" t="s">
        <v>340</v>
      </c>
    </row>
    <row r="56" spans="2:10">
      <c r="B56" t="s">
        <v>165</v>
      </c>
      <c r="F56" t="s">
        <v>257</v>
      </c>
      <c r="J56" t="s">
        <v>341</v>
      </c>
    </row>
    <row r="57" spans="2:10">
      <c r="B57" t="s">
        <v>166</v>
      </c>
      <c r="F57" t="s">
        <v>258</v>
      </c>
      <c r="J57" t="s">
        <v>342</v>
      </c>
    </row>
    <row r="58" spans="2:10">
      <c r="B58" t="s">
        <v>167</v>
      </c>
      <c r="F58" t="s">
        <v>259</v>
      </c>
      <c r="J58" t="s">
        <v>343</v>
      </c>
    </row>
    <row r="59" spans="2:10">
      <c r="B59" t="s">
        <v>168</v>
      </c>
      <c r="F59" t="s">
        <v>260</v>
      </c>
      <c r="J59" t="s">
        <v>344</v>
      </c>
    </row>
    <row r="60" spans="2:10">
      <c r="B60" t="s">
        <v>169</v>
      </c>
      <c r="F60" t="s">
        <v>261</v>
      </c>
      <c r="J60" t="s">
        <v>345</v>
      </c>
    </row>
    <row r="61" spans="2:10">
      <c r="B61" t="s">
        <v>170</v>
      </c>
      <c r="F61" t="s">
        <v>262</v>
      </c>
      <c r="J61" t="s">
        <v>346</v>
      </c>
    </row>
    <row r="62" spans="2:10">
      <c r="B62" t="s">
        <v>171</v>
      </c>
      <c r="F62" t="s">
        <v>263</v>
      </c>
      <c r="J62" t="s">
        <v>347</v>
      </c>
    </row>
    <row r="63" spans="2:10">
      <c r="B63" t="s">
        <v>172</v>
      </c>
      <c r="F63" t="s">
        <v>264</v>
      </c>
      <c r="J63" t="s">
        <v>348</v>
      </c>
    </row>
    <row r="64" spans="2:10">
      <c r="B64" t="s">
        <v>173</v>
      </c>
      <c r="F64" t="s">
        <v>265</v>
      </c>
      <c r="J64" t="s">
        <v>349</v>
      </c>
    </row>
    <row r="65" spans="2:10">
      <c r="B65" t="s">
        <v>174</v>
      </c>
      <c r="F65" t="s">
        <v>266</v>
      </c>
      <c r="J65" t="s">
        <v>350</v>
      </c>
    </row>
    <row r="66" spans="2:10">
      <c r="B66" t="s">
        <v>175</v>
      </c>
      <c r="F66" t="s">
        <v>267</v>
      </c>
      <c r="J66" t="s">
        <v>351</v>
      </c>
    </row>
    <row r="67" spans="2:10">
      <c r="B67" t="s">
        <v>176</v>
      </c>
      <c r="F67" t="s">
        <v>268</v>
      </c>
      <c r="J67" t="s">
        <v>352</v>
      </c>
    </row>
    <row r="68" spans="2:10">
      <c r="B68" t="s">
        <v>177</v>
      </c>
      <c r="F68" t="s">
        <v>269</v>
      </c>
      <c r="J68" t="s">
        <v>353</v>
      </c>
    </row>
    <row r="69" spans="2:10">
      <c r="B69" t="s">
        <v>178</v>
      </c>
      <c r="F69" t="s">
        <v>270</v>
      </c>
      <c r="J69" t="s">
        <v>354</v>
      </c>
    </row>
    <row r="70" spans="2:10">
      <c r="B70" t="s">
        <v>179</v>
      </c>
      <c r="F70" t="s">
        <v>271</v>
      </c>
      <c r="J70" t="s">
        <v>355</v>
      </c>
    </row>
    <row r="71" spans="2:10">
      <c r="B71" t="s">
        <v>180</v>
      </c>
      <c r="F71" t="s">
        <v>272</v>
      </c>
      <c r="J71" t="s">
        <v>356</v>
      </c>
    </row>
    <row r="72" spans="2:10">
      <c r="B72" t="s">
        <v>181</v>
      </c>
      <c r="F72" t="s">
        <v>273</v>
      </c>
      <c r="J72" t="s">
        <v>357</v>
      </c>
    </row>
    <row r="73" spans="2:10">
      <c r="B73" t="s">
        <v>182</v>
      </c>
      <c r="F73" t="s">
        <v>274</v>
      </c>
      <c r="J73" t="s">
        <v>358</v>
      </c>
    </row>
    <row r="74" spans="2:10">
      <c r="B74" t="s">
        <v>183</v>
      </c>
      <c r="F74" t="s">
        <v>275</v>
      </c>
      <c r="J74" t="s">
        <v>359</v>
      </c>
    </row>
    <row r="75" spans="2:10">
      <c r="B75" t="s">
        <v>184</v>
      </c>
      <c r="F75" t="s">
        <v>276</v>
      </c>
      <c r="J75" t="s">
        <v>360</v>
      </c>
    </row>
    <row r="76" spans="2:10">
      <c r="B76" t="s">
        <v>185</v>
      </c>
      <c r="F76" t="s">
        <v>277</v>
      </c>
      <c r="J76" t="s">
        <v>361</v>
      </c>
    </row>
    <row r="77" spans="2:10">
      <c r="B77" t="s">
        <v>186</v>
      </c>
      <c r="F77" t="s">
        <v>278</v>
      </c>
      <c r="J77" t="s">
        <v>362</v>
      </c>
    </row>
    <row r="78" spans="2:10">
      <c r="B78" t="s">
        <v>187</v>
      </c>
      <c r="F78" t="s">
        <v>279</v>
      </c>
      <c r="J78" t="s">
        <v>363</v>
      </c>
    </row>
    <row r="79" spans="2:10">
      <c r="B79" t="s">
        <v>188</v>
      </c>
      <c r="F79" t="s">
        <v>280</v>
      </c>
      <c r="J79" t="s">
        <v>364</v>
      </c>
    </row>
    <row r="80" spans="2:10">
      <c r="B80" t="s">
        <v>189</v>
      </c>
      <c r="F80" t="s">
        <v>281</v>
      </c>
      <c r="J80" t="s">
        <v>365</v>
      </c>
    </row>
    <row r="81" spans="2:10">
      <c r="B81" t="s">
        <v>190</v>
      </c>
      <c r="F81" t="s">
        <v>282</v>
      </c>
      <c r="J81" t="s">
        <v>366</v>
      </c>
    </row>
    <row r="82" spans="2:10">
      <c r="B82" t="s">
        <v>191</v>
      </c>
      <c r="F82" t="s">
        <v>283</v>
      </c>
      <c r="J82" t="s">
        <v>367</v>
      </c>
    </row>
    <row r="83" spans="2:10">
      <c r="B83" t="s">
        <v>192</v>
      </c>
      <c r="F83" t="s">
        <v>284</v>
      </c>
      <c r="J83" t="s">
        <v>368</v>
      </c>
    </row>
    <row r="84" spans="2:10">
      <c r="B84" t="s">
        <v>193</v>
      </c>
      <c r="F84" t="s">
        <v>285</v>
      </c>
      <c r="J84" t="s">
        <v>369</v>
      </c>
    </row>
    <row r="85" spans="2:10">
      <c r="B85" t="s">
        <v>194</v>
      </c>
      <c r="F85" t="s">
        <v>286</v>
      </c>
      <c r="J85" t="s">
        <v>370</v>
      </c>
    </row>
    <row r="86" spans="2:10">
      <c r="B86" t="s">
        <v>195</v>
      </c>
      <c r="F86" t="s">
        <v>287</v>
      </c>
      <c r="J86" t="s">
        <v>371</v>
      </c>
    </row>
    <row r="87" spans="2:10">
      <c r="B87" t="s">
        <v>196</v>
      </c>
      <c r="F87" t="s">
        <v>288</v>
      </c>
      <c r="J87" t="s">
        <v>372</v>
      </c>
    </row>
    <row r="88" spans="2:10">
      <c r="B88" t="s">
        <v>197</v>
      </c>
      <c r="F88" t="s">
        <v>289</v>
      </c>
      <c r="J88" t="s">
        <v>373</v>
      </c>
    </row>
    <row r="89" spans="2:10">
      <c r="B89" t="s">
        <v>198</v>
      </c>
      <c r="F89" t="s">
        <v>290</v>
      </c>
      <c r="J89" t="s">
        <v>374</v>
      </c>
    </row>
    <row r="90" spans="2:10">
      <c r="B90" t="s">
        <v>199</v>
      </c>
      <c r="F90" t="s">
        <v>291</v>
      </c>
      <c r="J90" t="s">
        <v>375</v>
      </c>
    </row>
    <row r="91" spans="2:10">
      <c r="B91" t="s">
        <v>200</v>
      </c>
      <c r="F91" t="s">
        <v>292</v>
      </c>
      <c r="J91" t="s">
        <v>376</v>
      </c>
    </row>
    <row r="92" spans="2:10">
      <c r="B92" t="s">
        <v>201</v>
      </c>
      <c r="F92" t="s">
        <v>293</v>
      </c>
      <c r="J92" t="s">
        <v>377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2"/>
  <sheetViews>
    <sheetView workbookViewId="0">
      <selection activeCell="A4" sqref="A4"/>
    </sheetView>
  </sheetViews>
  <sheetFormatPr defaultRowHeight="15"/>
  <cols>
    <col min="1" max="1" width="15.28515625" style="7" customWidth="1"/>
    <col min="3" max="3" width="9.140625" style="7"/>
    <col min="4" max="4" width="9.5703125" bestFit="1" customWidth="1"/>
    <col min="5" max="5" width="11.28515625" customWidth="1"/>
    <col min="6" max="25" width="9.5703125" bestFit="1" customWidth="1"/>
    <col min="27" max="27" width="9.5703125" bestFit="1" customWidth="1"/>
  </cols>
  <sheetData>
    <row r="1" spans="1:27">
      <c r="A1" s="7" t="s">
        <v>102</v>
      </c>
      <c r="B1" t="str">
        <f>MID(A1,4,7)</f>
        <v xml:space="preserve"> .61471</v>
      </c>
      <c r="C1" s="111">
        <v>0.61470999999999998</v>
      </c>
      <c r="D1" s="27">
        <f>C1</f>
        <v>0.61470999999999998</v>
      </c>
      <c r="E1" s="27">
        <f>C5</f>
        <v>0.66778999999999999</v>
      </c>
      <c r="F1" s="27">
        <f>C9</f>
        <v>0.57448999999999995</v>
      </c>
      <c r="G1" s="27">
        <f>C13</f>
        <v>0.64280000000000004</v>
      </c>
      <c r="H1" s="27">
        <f>C17</f>
        <v>0.60509999999999997</v>
      </c>
      <c r="I1" s="27">
        <f>C21</f>
        <v>0.61504999999999999</v>
      </c>
      <c r="J1" s="27">
        <f>C25</f>
        <v>0.62572000000000005</v>
      </c>
      <c r="K1" s="27">
        <f>C29</f>
        <v>0.70923000000000003</v>
      </c>
      <c r="L1" s="27">
        <f>C33</f>
        <v>0.68494999999999995</v>
      </c>
      <c r="M1" s="27">
        <f>C37</f>
        <v>0.65210000000000001</v>
      </c>
      <c r="N1" s="27">
        <f>C41</f>
        <v>0.65422999999999998</v>
      </c>
      <c r="O1" s="27">
        <f>C45</f>
        <v>0.63580999999999999</v>
      </c>
      <c r="P1" s="27">
        <f>C49</f>
        <v>0.59218999999999999</v>
      </c>
      <c r="Q1" s="27">
        <f>C53</f>
        <v>0.60892000000000002</v>
      </c>
      <c r="R1" s="27">
        <f>C57</f>
        <v>0.67637000000000003</v>
      </c>
      <c r="S1" s="27">
        <f>C61</f>
        <v>0.64076</v>
      </c>
      <c r="T1" s="27">
        <f>C65</f>
        <v>0.55589999999999995</v>
      </c>
      <c r="U1" s="27">
        <f>C69</f>
        <v>0.60396000000000005</v>
      </c>
      <c r="V1" s="27">
        <f>C73</f>
        <v>0.59928000000000003</v>
      </c>
      <c r="W1" s="27">
        <f>C77</f>
        <v>0.55064000000000002</v>
      </c>
      <c r="X1" s="27">
        <f>C81</f>
        <v>0.58189000000000002</v>
      </c>
      <c r="Y1" s="27">
        <f>C85</f>
        <v>0.61970000000000003</v>
      </c>
      <c r="Z1" s="27"/>
      <c r="AA1" s="27">
        <f>C89</f>
        <v>0.64000999999999997</v>
      </c>
    </row>
    <row r="2" spans="1:27">
      <c r="A2" s="7" t="s">
        <v>103</v>
      </c>
      <c r="B2" t="str">
        <f t="shared" ref="B2:B65" si="0">MID(A2,4,7)</f>
        <v xml:space="preserve"> .61216</v>
      </c>
      <c r="C2" s="111">
        <v>0.61216000000000004</v>
      </c>
      <c r="D2" s="27">
        <f>C2</f>
        <v>0.61216000000000004</v>
      </c>
      <c r="E2" s="27">
        <f>C6</f>
        <v>0.65334999999999999</v>
      </c>
      <c r="F2" s="27">
        <f>C10</f>
        <v>0.59326999999999996</v>
      </c>
      <c r="G2" s="27">
        <f>C14</f>
        <v>0.60319</v>
      </c>
      <c r="H2" s="27">
        <f>C18</f>
        <v>0.56520000000000004</v>
      </c>
      <c r="I2" s="27">
        <f>C22</f>
        <v>0.60114000000000001</v>
      </c>
      <c r="J2" s="27">
        <f>C26</f>
        <v>0.68171000000000004</v>
      </c>
      <c r="K2" s="27">
        <f>C30</f>
        <v>0.68927000000000005</v>
      </c>
      <c r="L2" s="27">
        <f>C34</f>
        <v>0.68389999999999995</v>
      </c>
      <c r="M2" s="27">
        <f>C38</f>
        <v>0.6371</v>
      </c>
      <c r="N2" s="27">
        <f>C42</f>
        <v>0.6573</v>
      </c>
      <c r="O2" s="27">
        <f>C46</f>
        <v>0.63639000000000001</v>
      </c>
      <c r="P2" s="27">
        <f>C50</f>
        <v>0.59741999999999995</v>
      </c>
      <c r="Q2" s="27">
        <f>C54</f>
        <v>0.61429999999999996</v>
      </c>
      <c r="R2" s="27">
        <f>C58</f>
        <v>0.66605999999999999</v>
      </c>
      <c r="S2" s="27">
        <f>C62</f>
        <v>0.61738999999999999</v>
      </c>
      <c r="T2" s="27">
        <f>C66</f>
        <v>0.55184</v>
      </c>
      <c r="U2" s="27">
        <f>C70</f>
        <v>0.55096000000000001</v>
      </c>
      <c r="V2" s="27">
        <f>C74</f>
        <v>0.59972999999999999</v>
      </c>
      <c r="W2" s="27">
        <f>C78</f>
        <v>0.53449999999999998</v>
      </c>
      <c r="X2" s="27">
        <f>C82</f>
        <v>0.56511</v>
      </c>
      <c r="Y2" s="27">
        <f>C86</f>
        <v>0.6331</v>
      </c>
      <c r="Z2" s="27"/>
      <c r="AA2" s="27">
        <f>C90</f>
        <v>0.63295999999999997</v>
      </c>
    </row>
    <row r="3" spans="1:27">
      <c r="A3" s="7" t="s">
        <v>104</v>
      </c>
      <c r="B3" t="str">
        <f t="shared" si="0"/>
        <v xml:space="preserve"> .57844</v>
      </c>
      <c r="C3" s="111">
        <v>0.57843999999999995</v>
      </c>
      <c r="D3" s="27">
        <f>C3</f>
        <v>0.57843999999999995</v>
      </c>
      <c r="E3" s="27">
        <f>C7</f>
        <v>0.65639999999999998</v>
      </c>
      <c r="F3" s="27">
        <f>C11</f>
        <v>0.59448999999999996</v>
      </c>
      <c r="G3" s="27">
        <f>C15</f>
        <v>0.60704000000000002</v>
      </c>
      <c r="H3" s="27">
        <f>C19</f>
        <v>0.59094000000000002</v>
      </c>
      <c r="I3" s="27">
        <f>C23</f>
        <v>0.60838999999999999</v>
      </c>
      <c r="J3" s="27">
        <f>C27</f>
        <v>0.65549999999999997</v>
      </c>
      <c r="K3" s="27">
        <f>C31</f>
        <v>0.66327999999999998</v>
      </c>
      <c r="L3" s="27">
        <f>C35</f>
        <v>0.66422999999999999</v>
      </c>
      <c r="M3" s="27">
        <f>C39</f>
        <v>0.67139000000000004</v>
      </c>
      <c r="N3" s="27">
        <f>C43</f>
        <v>0.63275999999999999</v>
      </c>
      <c r="O3" s="27">
        <f>C47</f>
        <v>0.63319999999999999</v>
      </c>
      <c r="P3" s="27">
        <f>C51</f>
        <v>0.59523000000000004</v>
      </c>
      <c r="Q3" s="27">
        <f>C55</f>
        <v>0.59902</v>
      </c>
      <c r="R3" s="27">
        <f>C59</f>
        <v>0.64039000000000001</v>
      </c>
      <c r="S3" s="27">
        <f>C63</f>
        <v>0.62131000000000003</v>
      </c>
      <c r="T3" s="27">
        <f>C67</f>
        <v>0.56308000000000002</v>
      </c>
      <c r="U3" s="27">
        <f>C71</f>
        <v>0.56967000000000001</v>
      </c>
      <c r="V3" s="27">
        <f>C75</f>
        <v>0.60745000000000005</v>
      </c>
      <c r="W3" s="27">
        <f>C79</f>
        <v>0.53190999999999999</v>
      </c>
      <c r="X3" s="27">
        <f>C83</f>
        <v>0.55222000000000004</v>
      </c>
      <c r="Y3" s="27">
        <f>C87</f>
        <v>0.61306000000000005</v>
      </c>
      <c r="Z3" s="27"/>
      <c r="AA3" s="27">
        <f>C91</f>
        <v>0.62165999999999999</v>
      </c>
    </row>
    <row r="4" spans="1:27">
      <c r="A4" s="7" t="s">
        <v>105</v>
      </c>
      <c r="B4" t="str">
        <f t="shared" si="0"/>
        <v xml:space="preserve"> .57418</v>
      </c>
      <c r="C4" s="111">
        <v>0.57418000000000002</v>
      </c>
      <c r="D4" s="27">
        <f>C4</f>
        <v>0.57418000000000002</v>
      </c>
      <c r="E4" s="27">
        <f>C8</f>
        <v>0.62661</v>
      </c>
      <c r="F4" s="27">
        <f>C12</f>
        <v>0.57740999999999998</v>
      </c>
      <c r="G4" s="27">
        <f>C16</f>
        <v>0.55581999999999998</v>
      </c>
      <c r="H4" s="27">
        <f>C20</f>
        <v>0.60589000000000004</v>
      </c>
      <c r="I4" s="27">
        <f>C24</f>
        <v>0.62307000000000001</v>
      </c>
      <c r="J4" s="27">
        <f>C28</f>
        <v>0.65398999999999996</v>
      </c>
      <c r="K4" s="27">
        <f>C32</f>
        <v>0.66918999999999995</v>
      </c>
      <c r="L4" s="27">
        <f>C36</f>
        <v>0.64310999999999996</v>
      </c>
      <c r="M4" s="27">
        <f>C40</f>
        <v>0.63885000000000003</v>
      </c>
      <c r="N4" s="27">
        <f>C44</f>
        <v>0.65566999999999998</v>
      </c>
      <c r="O4" s="27">
        <f>C48</f>
        <v>0.62283999999999995</v>
      </c>
      <c r="P4" s="27">
        <f>C52</f>
        <v>0.58496000000000004</v>
      </c>
      <c r="Q4" s="27">
        <f>C56</f>
        <v>0.60951</v>
      </c>
      <c r="R4" s="27">
        <f>C60</f>
        <v>0.63253999999999999</v>
      </c>
      <c r="S4" s="27">
        <f>C64</f>
        <v>0.60013000000000005</v>
      </c>
      <c r="T4" s="27">
        <f>C68</f>
        <v>0.55296999999999996</v>
      </c>
      <c r="U4" s="27">
        <f>C72</f>
        <v>0.53796999999999995</v>
      </c>
      <c r="V4" s="27">
        <f>C76</f>
        <v>0.58704999999999996</v>
      </c>
      <c r="W4" s="27">
        <f>C80</f>
        <v>0.52100999999999997</v>
      </c>
      <c r="X4" s="27">
        <f>C84</f>
        <v>0.55027999999999999</v>
      </c>
      <c r="Y4" s="27">
        <f>C88</f>
        <v>0.61317999999999995</v>
      </c>
      <c r="Z4" s="27"/>
      <c r="AA4" s="27">
        <f>C92</f>
        <v>0.61151999999999995</v>
      </c>
    </row>
    <row r="5" spans="1:27">
      <c r="A5" s="7" t="s">
        <v>106</v>
      </c>
      <c r="B5" t="str">
        <f t="shared" si="0"/>
        <v xml:space="preserve"> .66779</v>
      </c>
      <c r="C5" s="111">
        <v>0.66778999999999999</v>
      </c>
    </row>
    <row r="6" spans="1:27">
      <c r="A6" s="7" t="s">
        <v>107</v>
      </c>
      <c r="B6" t="str">
        <f t="shared" si="0"/>
        <v xml:space="preserve"> .65335</v>
      </c>
      <c r="C6" s="111">
        <v>0.65334999999999999</v>
      </c>
    </row>
    <row r="7" spans="1:27">
      <c r="A7" s="7" t="s">
        <v>108</v>
      </c>
      <c r="B7" t="str">
        <f t="shared" si="0"/>
        <v xml:space="preserve"> .65640</v>
      </c>
      <c r="C7" s="111">
        <v>0.65639999999999998</v>
      </c>
    </row>
    <row r="8" spans="1:27">
      <c r="A8" s="7" t="s">
        <v>109</v>
      </c>
      <c r="B8" t="str">
        <f t="shared" si="0"/>
        <v xml:space="preserve"> .62661</v>
      </c>
      <c r="C8" s="111">
        <v>0.62661</v>
      </c>
    </row>
    <row r="9" spans="1:27">
      <c r="A9" s="7" t="s">
        <v>294</v>
      </c>
      <c r="B9" t="str">
        <f t="shared" si="0"/>
        <v xml:space="preserve"> .57449</v>
      </c>
      <c r="C9" s="111">
        <v>0.57448999999999995</v>
      </c>
    </row>
    <row r="10" spans="1:27">
      <c r="A10" s="7" t="s">
        <v>295</v>
      </c>
      <c r="B10" t="str">
        <f t="shared" si="0"/>
        <v xml:space="preserve"> .59327</v>
      </c>
      <c r="C10" s="111">
        <v>0.59326999999999996</v>
      </c>
    </row>
    <row r="11" spans="1:27">
      <c r="A11" s="7" t="s">
        <v>296</v>
      </c>
      <c r="B11" t="str">
        <f t="shared" si="0"/>
        <v xml:space="preserve"> .59449</v>
      </c>
      <c r="C11" s="111">
        <v>0.59448999999999996</v>
      </c>
    </row>
    <row r="12" spans="1:27">
      <c r="A12" s="7" t="s">
        <v>297</v>
      </c>
      <c r="B12" t="str">
        <f t="shared" si="0"/>
        <v xml:space="preserve"> .57741</v>
      </c>
      <c r="C12" s="111">
        <v>0.57740999999999998</v>
      </c>
    </row>
    <row r="13" spans="1:27">
      <c r="A13" s="7" t="s">
        <v>298</v>
      </c>
      <c r="B13" t="str">
        <f t="shared" si="0"/>
        <v xml:space="preserve"> .64280</v>
      </c>
      <c r="C13" s="111">
        <v>0.64280000000000004</v>
      </c>
    </row>
    <row r="14" spans="1:27">
      <c r="A14" s="7" t="s">
        <v>299</v>
      </c>
      <c r="B14" t="str">
        <f t="shared" si="0"/>
        <v xml:space="preserve"> .60319</v>
      </c>
      <c r="C14" s="111">
        <v>0.60319</v>
      </c>
    </row>
    <row r="15" spans="1:27">
      <c r="A15" s="7" t="s">
        <v>300</v>
      </c>
      <c r="B15" t="str">
        <f t="shared" si="0"/>
        <v xml:space="preserve"> .60704</v>
      </c>
      <c r="C15" s="111">
        <v>0.60704000000000002</v>
      </c>
    </row>
    <row r="16" spans="1:27">
      <c r="A16" s="7" t="s">
        <v>301</v>
      </c>
      <c r="B16" t="str">
        <f t="shared" si="0"/>
        <v xml:space="preserve"> .55582</v>
      </c>
      <c r="C16" s="111">
        <v>0.55581999999999998</v>
      </c>
    </row>
    <row r="17" spans="1:3">
      <c r="A17" s="7" t="s">
        <v>302</v>
      </c>
      <c r="B17" t="str">
        <f t="shared" si="0"/>
        <v xml:space="preserve"> .60510</v>
      </c>
      <c r="C17" s="111">
        <v>0.60509999999999997</v>
      </c>
    </row>
    <row r="18" spans="1:3">
      <c r="A18" s="7" t="s">
        <v>303</v>
      </c>
      <c r="B18" t="str">
        <f t="shared" si="0"/>
        <v xml:space="preserve"> .56520</v>
      </c>
      <c r="C18" s="111">
        <v>0.56520000000000004</v>
      </c>
    </row>
    <row r="19" spans="1:3">
      <c r="A19" s="7" t="s">
        <v>304</v>
      </c>
      <c r="B19" t="str">
        <f t="shared" si="0"/>
        <v xml:space="preserve"> .59094</v>
      </c>
      <c r="C19" s="111">
        <v>0.59094000000000002</v>
      </c>
    </row>
    <row r="20" spans="1:3">
      <c r="A20" s="7" t="s">
        <v>305</v>
      </c>
      <c r="B20" t="str">
        <f t="shared" si="0"/>
        <v xml:space="preserve"> .60589</v>
      </c>
      <c r="C20" s="111">
        <v>0.60589000000000004</v>
      </c>
    </row>
    <row r="21" spans="1:3">
      <c r="A21" s="7" t="s">
        <v>306</v>
      </c>
      <c r="B21" t="str">
        <f t="shared" si="0"/>
        <v xml:space="preserve"> .61505</v>
      </c>
      <c r="C21" s="111">
        <v>0.61504999999999999</v>
      </c>
    </row>
    <row r="22" spans="1:3">
      <c r="A22" s="7" t="s">
        <v>307</v>
      </c>
      <c r="B22" t="str">
        <f t="shared" si="0"/>
        <v xml:space="preserve"> .60114</v>
      </c>
      <c r="C22" s="111">
        <v>0.60114000000000001</v>
      </c>
    </row>
    <row r="23" spans="1:3">
      <c r="A23" s="7" t="s">
        <v>308</v>
      </c>
      <c r="B23" t="str">
        <f t="shared" si="0"/>
        <v xml:space="preserve"> .60839</v>
      </c>
      <c r="C23" s="111">
        <v>0.60838999999999999</v>
      </c>
    </row>
    <row r="24" spans="1:3">
      <c r="A24" s="7" t="s">
        <v>309</v>
      </c>
      <c r="B24" t="str">
        <f t="shared" si="0"/>
        <v xml:space="preserve"> .62307</v>
      </c>
      <c r="C24" s="111">
        <v>0.62307000000000001</v>
      </c>
    </row>
    <row r="25" spans="1:3">
      <c r="A25" s="7" t="s">
        <v>310</v>
      </c>
      <c r="B25" t="str">
        <f t="shared" si="0"/>
        <v xml:space="preserve"> .62572</v>
      </c>
      <c r="C25" s="111">
        <v>0.62572000000000005</v>
      </c>
    </row>
    <row r="26" spans="1:3">
      <c r="A26" s="7" t="s">
        <v>311</v>
      </c>
      <c r="B26" t="str">
        <f t="shared" si="0"/>
        <v xml:space="preserve"> .68171</v>
      </c>
      <c r="C26" s="111">
        <v>0.68171000000000004</v>
      </c>
    </row>
    <row r="27" spans="1:3">
      <c r="A27" s="7" t="s">
        <v>312</v>
      </c>
      <c r="B27" t="str">
        <f t="shared" si="0"/>
        <v xml:space="preserve"> .65550</v>
      </c>
      <c r="C27" s="111">
        <v>0.65549999999999997</v>
      </c>
    </row>
    <row r="28" spans="1:3">
      <c r="A28" s="7" t="s">
        <v>313</v>
      </c>
      <c r="B28" t="str">
        <f t="shared" si="0"/>
        <v xml:space="preserve"> .65399</v>
      </c>
      <c r="C28" s="111">
        <v>0.65398999999999996</v>
      </c>
    </row>
    <row r="29" spans="1:3">
      <c r="A29" s="7" t="s">
        <v>314</v>
      </c>
      <c r="B29" t="str">
        <f t="shared" si="0"/>
        <v xml:space="preserve"> .70923</v>
      </c>
      <c r="C29" s="111">
        <v>0.70923000000000003</v>
      </c>
    </row>
    <row r="30" spans="1:3">
      <c r="A30" s="7" t="s">
        <v>315</v>
      </c>
      <c r="B30" t="str">
        <f t="shared" si="0"/>
        <v xml:space="preserve"> .68927</v>
      </c>
      <c r="C30" s="111">
        <v>0.68927000000000005</v>
      </c>
    </row>
    <row r="31" spans="1:3">
      <c r="A31" s="7" t="s">
        <v>316</v>
      </c>
      <c r="B31" t="str">
        <f t="shared" si="0"/>
        <v xml:space="preserve"> .66328</v>
      </c>
      <c r="C31" s="111">
        <v>0.66327999999999998</v>
      </c>
    </row>
    <row r="32" spans="1:3">
      <c r="A32" s="7" t="s">
        <v>317</v>
      </c>
      <c r="B32" t="str">
        <f t="shared" si="0"/>
        <v xml:space="preserve"> .66919</v>
      </c>
      <c r="C32" s="111">
        <v>0.66918999999999995</v>
      </c>
    </row>
    <row r="33" spans="1:3">
      <c r="A33" s="7" t="s">
        <v>318</v>
      </c>
      <c r="B33" t="str">
        <f t="shared" si="0"/>
        <v xml:space="preserve"> .68495</v>
      </c>
      <c r="C33" s="111">
        <v>0.68494999999999995</v>
      </c>
    </row>
    <row r="34" spans="1:3">
      <c r="A34" s="7" t="s">
        <v>319</v>
      </c>
      <c r="B34" t="str">
        <f t="shared" si="0"/>
        <v xml:space="preserve"> .68390</v>
      </c>
      <c r="C34" s="111">
        <v>0.68389999999999995</v>
      </c>
    </row>
    <row r="35" spans="1:3">
      <c r="A35" s="7" t="s">
        <v>320</v>
      </c>
      <c r="B35" t="str">
        <f t="shared" si="0"/>
        <v xml:space="preserve"> .66423</v>
      </c>
      <c r="C35" s="111">
        <v>0.66422999999999999</v>
      </c>
    </row>
    <row r="36" spans="1:3">
      <c r="A36" s="7" t="s">
        <v>321</v>
      </c>
      <c r="B36" t="str">
        <f t="shared" si="0"/>
        <v xml:space="preserve"> .64311</v>
      </c>
      <c r="C36" s="111">
        <v>0.64310999999999996</v>
      </c>
    </row>
    <row r="37" spans="1:3">
      <c r="A37" s="7" t="s">
        <v>322</v>
      </c>
      <c r="B37" t="str">
        <f t="shared" si="0"/>
        <v xml:space="preserve">  .6521</v>
      </c>
      <c r="C37" s="111">
        <v>0.65210000000000001</v>
      </c>
    </row>
    <row r="38" spans="1:3">
      <c r="A38" s="7" t="s">
        <v>323</v>
      </c>
      <c r="B38" t="str">
        <f t="shared" si="0"/>
        <v xml:space="preserve"> .63710</v>
      </c>
      <c r="C38" s="111">
        <v>0.6371</v>
      </c>
    </row>
    <row r="39" spans="1:3">
      <c r="A39" s="7" t="s">
        <v>324</v>
      </c>
      <c r="B39" t="str">
        <f t="shared" si="0"/>
        <v xml:space="preserve"> .67139</v>
      </c>
      <c r="C39" s="111">
        <v>0.67139000000000004</v>
      </c>
    </row>
    <row r="40" spans="1:3">
      <c r="A40" s="7" t="s">
        <v>325</v>
      </c>
      <c r="B40" t="str">
        <f t="shared" si="0"/>
        <v xml:space="preserve"> .63885</v>
      </c>
      <c r="C40" s="111">
        <v>0.63885000000000003</v>
      </c>
    </row>
    <row r="41" spans="1:3">
      <c r="A41" s="7" t="s">
        <v>326</v>
      </c>
      <c r="B41" t="str">
        <f t="shared" si="0"/>
        <v xml:space="preserve"> .65423</v>
      </c>
      <c r="C41" s="111">
        <v>0.65422999999999998</v>
      </c>
    </row>
    <row r="42" spans="1:3">
      <c r="A42" s="7" t="s">
        <v>327</v>
      </c>
      <c r="B42" t="str">
        <f t="shared" si="0"/>
        <v xml:space="preserve">  .6573</v>
      </c>
      <c r="C42" s="111">
        <v>0.6573</v>
      </c>
    </row>
    <row r="43" spans="1:3">
      <c r="A43" s="7" t="s">
        <v>328</v>
      </c>
      <c r="B43" t="str">
        <f t="shared" si="0"/>
        <v xml:space="preserve"> .63276</v>
      </c>
      <c r="C43" s="111">
        <v>0.63275999999999999</v>
      </c>
    </row>
    <row r="44" spans="1:3">
      <c r="A44" s="7" t="s">
        <v>329</v>
      </c>
      <c r="B44" t="str">
        <f t="shared" si="0"/>
        <v xml:space="preserve"> .65567</v>
      </c>
      <c r="C44" s="111">
        <v>0.65566999999999998</v>
      </c>
    </row>
    <row r="45" spans="1:3">
      <c r="A45" s="7" t="s">
        <v>330</v>
      </c>
      <c r="B45" t="str">
        <f t="shared" si="0"/>
        <v xml:space="preserve"> .63581</v>
      </c>
      <c r="C45" s="111">
        <v>0.63580999999999999</v>
      </c>
    </row>
    <row r="46" spans="1:3">
      <c r="A46" s="7" t="s">
        <v>331</v>
      </c>
      <c r="B46" t="str">
        <f t="shared" si="0"/>
        <v xml:space="preserve"> .63639</v>
      </c>
      <c r="C46" s="111">
        <v>0.63639000000000001</v>
      </c>
    </row>
    <row r="47" spans="1:3">
      <c r="A47" s="7" t="s">
        <v>332</v>
      </c>
      <c r="B47" t="str">
        <f t="shared" si="0"/>
        <v xml:space="preserve">  .6332</v>
      </c>
      <c r="C47" s="111">
        <v>0.63319999999999999</v>
      </c>
    </row>
    <row r="48" spans="1:3">
      <c r="A48" s="7" t="s">
        <v>333</v>
      </c>
      <c r="B48" t="str">
        <f t="shared" si="0"/>
        <v xml:space="preserve"> .62284</v>
      </c>
      <c r="C48" s="111">
        <v>0.62283999999999995</v>
      </c>
    </row>
    <row r="49" spans="1:3">
      <c r="A49" s="7" t="s">
        <v>334</v>
      </c>
      <c r="B49" t="str">
        <f t="shared" si="0"/>
        <v xml:space="preserve"> .59219</v>
      </c>
      <c r="C49" s="111">
        <v>0.59218999999999999</v>
      </c>
    </row>
    <row r="50" spans="1:3">
      <c r="A50" s="7" t="s">
        <v>335</v>
      </c>
      <c r="B50" t="str">
        <f t="shared" si="0"/>
        <v xml:space="preserve"> .59742</v>
      </c>
      <c r="C50" s="111">
        <v>0.59741999999999995</v>
      </c>
    </row>
    <row r="51" spans="1:3">
      <c r="A51" s="7" t="s">
        <v>336</v>
      </c>
      <c r="B51" t="str">
        <f t="shared" si="0"/>
        <v xml:space="preserve"> .59523</v>
      </c>
      <c r="C51" s="111">
        <v>0.59523000000000004</v>
      </c>
    </row>
    <row r="52" spans="1:3">
      <c r="A52" s="7" t="s">
        <v>337</v>
      </c>
      <c r="B52" t="str">
        <f t="shared" si="0"/>
        <v xml:space="preserve"> .58496</v>
      </c>
      <c r="C52" s="111">
        <v>0.58496000000000004</v>
      </c>
    </row>
    <row r="53" spans="1:3">
      <c r="A53" s="7" t="s">
        <v>338</v>
      </c>
      <c r="B53" t="str">
        <f t="shared" si="0"/>
        <v xml:space="preserve"> .60892</v>
      </c>
      <c r="C53" s="111">
        <v>0.60892000000000002</v>
      </c>
    </row>
    <row r="54" spans="1:3">
      <c r="A54" s="7" t="s">
        <v>339</v>
      </c>
      <c r="B54" t="str">
        <f t="shared" si="0"/>
        <v xml:space="preserve"> .61430</v>
      </c>
      <c r="C54" s="111">
        <v>0.61429999999999996</v>
      </c>
    </row>
    <row r="55" spans="1:3">
      <c r="A55" s="7" t="s">
        <v>340</v>
      </c>
      <c r="B55" t="str">
        <f t="shared" si="0"/>
        <v xml:space="preserve"> .59902</v>
      </c>
      <c r="C55" s="111">
        <v>0.59902</v>
      </c>
    </row>
    <row r="56" spans="1:3">
      <c r="A56" s="7" t="s">
        <v>341</v>
      </c>
      <c r="B56" t="str">
        <f t="shared" si="0"/>
        <v xml:space="preserve"> .60951</v>
      </c>
      <c r="C56" s="111">
        <v>0.60951</v>
      </c>
    </row>
    <row r="57" spans="1:3">
      <c r="A57" s="7" t="s">
        <v>342</v>
      </c>
      <c r="B57" t="str">
        <f t="shared" si="0"/>
        <v xml:space="preserve"> .67637</v>
      </c>
      <c r="C57" s="111">
        <v>0.67637000000000003</v>
      </c>
    </row>
    <row r="58" spans="1:3">
      <c r="A58" s="7" t="s">
        <v>343</v>
      </c>
      <c r="B58" t="str">
        <f t="shared" si="0"/>
        <v xml:space="preserve"> .66606</v>
      </c>
      <c r="C58" s="111">
        <v>0.66605999999999999</v>
      </c>
    </row>
    <row r="59" spans="1:3">
      <c r="A59" s="7" t="s">
        <v>344</v>
      </c>
      <c r="B59" t="str">
        <f t="shared" si="0"/>
        <v xml:space="preserve"> .64039</v>
      </c>
      <c r="C59" s="111">
        <v>0.64039000000000001</v>
      </c>
    </row>
    <row r="60" spans="1:3">
      <c r="A60" s="7" t="s">
        <v>345</v>
      </c>
      <c r="B60" t="str">
        <f t="shared" si="0"/>
        <v xml:space="preserve"> .63254</v>
      </c>
      <c r="C60" s="111">
        <v>0.63253999999999999</v>
      </c>
    </row>
    <row r="61" spans="1:3">
      <c r="A61" s="7" t="s">
        <v>346</v>
      </c>
      <c r="B61" t="str">
        <f t="shared" si="0"/>
        <v xml:space="preserve"> .64076</v>
      </c>
      <c r="C61" s="111">
        <v>0.64076</v>
      </c>
    </row>
    <row r="62" spans="1:3">
      <c r="A62" s="7" t="s">
        <v>347</v>
      </c>
      <c r="B62" t="str">
        <f t="shared" si="0"/>
        <v xml:space="preserve"> .61739</v>
      </c>
      <c r="C62" s="111">
        <v>0.61738999999999999</v>
      </c>
    </row>
    <row r="63" spans="1:3">
      <c r="A63" s="7" t="s">
        <v>348</v>
      </c>
      <c r="B63" t="str">
        <f t="shared" si="0"/>
        <v xml:space="preserve"> .62131</v>
      </c>
      <c r="C63" s="111">
        <v>0.62131000000000003</v>
      </c>
    </row>
    <row r="64" spans="1:3">
      <c r="A64" s="7" t="s">
        <v>349</v>
      </c>
      <c r="B64" t="str">
        <f t="shared" si="0"/>
        <v xml:space="preserve"> .60013</v>
      </c>
      <c r="C64" s="111">
        <v>0.60013000000000005</v>
      </c>
    </row>
    <row r="65" spans="1:3">
      <c r="A65" s="7" t="s">
        <v>350</v>
      </c>
      <c r="B65" t="str">
        <f t="shared" si="0"/>
        <v xml:space="preserve">  .5559</v>
      </c>
      <c r="C65" s="111">
        <v>0.55589999999999995</v>
      </c>
    </row>
    <row r="66" spans="1:3">
      <c r="A66" s="7" t="s">
        <v>351</v>
      </c>
      <c r="B66" t="str">
        <f t="shared" ref="B66:B92" si="1">MID(A66,4,7)</f>
        <v xml:space="preserve"> .55184</v>
      </c>
      <c r="C66" s="111">
        <v>0.55184</v>
      </c>
    </row>
    <row r="67" spans="1:3">
      <c r="A67" s="7" t="s">
        <v>352</v>
      </c>
      <c r="B67" t="str">
        <f t="shared" si="1"/>
        <v xml:space="preserve"> .56308</v>
      </c>
      <c r="C67" s="111">
        <v>0.56308000000000002</v>
      </c>
    </row>
    <row r="68" spans="1:3">
      <c r="A68" s="7" t="s">
        <v>353</v>
      </c>
      <c r="B68" t="str">
        <f t="shared" si="1"/>
        <v xml:space="preserve"> .55297</v>
      </c>
      <c r="C68" s="111">
        <v>0.55296999999999996</v>
      </c>
    </row>
    <row r="69" spans="1:3">
      <c r="A69" s="7" t="s">
        <v>354</v>
      </c>
      <c r="B69" t="str">
        <f t="shared" si="1"/>
        <v xml:space="preserve"> .60396</v>
      </c>
      <c r="C69" s="111">
        <v>0.60396000000000005</v>
      </c>
    </row>
    <row r="70" spans="1:3">
      <c r="A70" s="7" t="s">
        <v>355</v>
      </c>
      <c r="B70" t="str">
        <f t="shared" si="1"/>
        <v xml:space="preserve"> .55096</v>
      </c>
      <c r="C70" s="111">
        <v>0.55096000000000001</v>
      </c>
    </row>
    <row r="71" spans="1:3">
      <c r="A71" s="7" t="s">
        <v>356</v>
      </c>
      <c r="B71" t="str">
        <f t="shared" si="1"/>
        <v xml:space="preserve"> .56967</v>
      </c>
      <c r="C71" s="111">
        <v>0.56967000000000001</v>
      </c>
    </row>
    <row r="72" spans="1:3">
      <c r="A72" s="7" t="s">
        <v>357</v>
      </c>
      <c r="B72" t="str">
        <f t="shared" si="1"/>
        <v xml:space="preserve"> .53797</v>
      </c>
      <c r="C72" s="111">
        <v>0.53796999999999995</v>
      </c>
    </row>
    <row r="73" spans="1:3">
      <c r="A73" s="7" t="s">
        <v>358</v>
      </c>
      <c r="B73" t="str">
        <f t="shared" si="1"/>
        <v xml:space="preserve"> .59928</v>
      </c>
      <c r="C73" s="111">
        <v>0.59928000000000003</v>
      </c>
    </row>
    <row r="74" spans="1:3">
      <c r="A74" s="7" t="s">
        <v>359</v>
      </c>
      <c r="B74" t="str">
        <f t="shared" si="1"/>
        <v xml:space="preserve"> .59973</v>
      </c>
      <c r="C74" s="111">
        <v>0.59972999999999999</v>
      </c>
    </row>
    <row r="75" spans="1:3">
      <c r="A75" s="7" t="s">
        <v>360</v>
      </c>
      <c r="B75" t="str">
        <f t="shared" si="1"/>
        <v xml:space="preserve"> .60745</v>
      </c>
      <c r="C75" s="111">
        <v>0.60745000000000005</v>
      </c>
    </row>
    <row r="76" spans="1:3">
      <c r="A76" s="7" t="s">
        <v>361</v>
      </c>
      <c r="B76" t="str">
        <f t="shared" si="1"/>
        <v xml:space="preserve"> .58705</v>
      </c>
      <c r="C76" s="111">
        <v>0.58704999999999996</v>
      </c>
    </row>
    <row r="77" spans="1:3">
      <c r="A77" s="7" t="s">
        <v>362</v>
      </c>
      <c r="B77" t="str">
        <f t="shared" si="1"/>
        <v xml:space="preserve"> .55064</v>
      </c>
      <c r="C77" s="111">
        <v>0.55064000000000002</v>
      </c>
    </row>
    <row r="78" spans="1:3">
      <c r="A78" s="7" t="s">
        <v>363</v>
      </c>
      <c r="B78" t="str">
        <f t="shared" si="1"/>
        <v xml:space="preserve">  .5345</v>
      </c>
      <c r="C78" s="111">
        <v>0.53449999999999998</v>
      </c>
    </row>
    <row r="79" spans="1:3">
      <c r="A79" s="7" t="s">
        <v>364</v>
      </c>
      <c r="B79" t="str">
        <f t="shared" si="1"/>
        <v xml:space="preserve"> .53191</v>
      </c>
      <c r="C79" s="111">
        <v>0.53190999999999999</v>
      </c>
    </row>
    <row r="80" spans="1:3">
      <c r="A80" s="7" t="s">
        <v>365</v>
      </c>
      <c r="B80" t="str">
        <f t="shared" si="1"/>
        <v xml:space="preserve"> .52101</v>
      </c>
      <c r="C80" s="111">
        <v>0.52100999999999997</v>
      </c>
    </row>
    <row r="81" spans="1:3">
      <c r="A81" s="7" t="s">
        <v>366</v>
      </c>
      <c r="B81" t="str">
        <f t="shared" si="1"/>
        <v xml:space="preserve"> .58189</v>
      </c>
      <c r="C81" s="111">
        <v>0.58189000000000002</v>
      </c>
    </row>
    <row r="82" spans="1:3">
      <c r="A82" s="7" t="s">
        <v>367</v>
      </c>
      <c r="B82" t="str">
        <f t="shared" si="1"/>
        <v xml:space="preserve"> .56511</v>
      </c>
      <c r="C82" s="111">
        <v>0.56511</v>
      </c>
    </row>
    <row r="83" spans="1:3">
      <c r="A83" s="7" t="s">
        <v>368</v>
      </c>
      <c r="B83" t="str">
        <f t="shared" si="1"/>
        <v xml:space="preserve"> .55222</v>
      </c>
      <c r="C83" s="111">
        <v>0.55222000000000004</v>
      </c>
    </row>
    <row r="84" spans="1:3">
      <c r="A84" s="7" t="s">
        <v>369</v>
      </c>
      <c r="B84" t="str">
        <f t="shared" si="1"/>
        <v xml:space="preserve"> .55028</v>
      </c>
      <c r="C84" s="111">
        <v>0.55027999999999999</v>
      </c>
    </row>
    <row r="85" spans="1:3">
      <c r="A85" s="7" t="s">
        <v>370</v>
      </c>
      <c r="B85" t="str">
        <f t="shared" si="1"/>
        <v xml:space="preserve"> .61970</v>
      </c>
      <c r="C85" s="111">
        <v>0.61970000000000003</v>
      </c>
    </row>
    <row r="86" spans="1:3">
      <c r="A86" s="7" t="s">
        <v>371</v>
      </c>
      <c r="B86" t="str">
        <f t="shared" si="1"/>
        <v xml:space="preserve">  .6331</v>
      </c>
      <c r="C86" s="111">
        <v>0.6331</v>
      </c>
    </row>
    <row r="87" spans="1:3">
      <c r="A87" s="7" t="s">
        <v>372</v>
      </c>
      <c r="B87" t="str">
        <f t="shared" si="1"/>
        <v xml:space="preserve"> .61306</v>
      </c>
      <c r="C87" s="111">
        <v>0.61306000000000005</v>
      </c>
    </row>
    <row r="88" spans="1:3">
      <c r="A88" s="7" t="s">
        <v>373</v>
      </c>
      <c r="B88" t="str">
        <f t="shared" si="1"/>
        <v xml:space="preserve"> .61318</v>
      </c>
      <c r="C88" s="111">
        <v>0.61317999999999995</v>
      </c>
    </row>
    <row r="89" spans="1:3">
      <c r="A89" s="7" t="s">
        <v>374</v>
      </c>
      <c r="B89" t="str">
        <f t="shared" si="1"/>
        <v xml:space="preserve"> .64001</v>
      </c>
      <c r="C89" s="111">
        <v>0.64000999999999997</v>
      </c>
    </row>
    <row r="90" spans="1:3">
      <c r="A90" s="7" t="s">
        <v>375</v>
      </c>
      <c r="B90" t="str">
        <f t="shared" si="1"/>
        <v xml:space="preserve"> .63296</v>
      </c>
      <c r="C90" s="111">
        <v>0.63295999999999997</v>
      </c>
    </row>
    <row r="91" spans="1:3">
      <c r="A91" s="7" t="s">
        <v>376</v>
      </c>
      <c r="B91" t="str">
        <f t="shared" si="1"/>
        <v xml:space="preserve"> .62166</v>
      </c>
      <c r="C91" s="111">
        <v>0.62165999999999999</v>
      </c>
    </row>
    <row r="92" spans="1:3">
      <c r="A92" s="7" t="s">
        <v>377</v>
      </c>
      <c r="B92" t="str">
        <f t="shared" si="1"/>
        <v xml:space="preserve"> .61152</v>
      </c>
      <c r="C92" s="111">
        <v>0.61151999999999995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3:AF139"/>
  <sheetViews>
    <sheetView zoomScaleNormal="100" workbookViewId="0"/>
  </sheetViews>
  <sheetFormatPr defaultColWidth="9.7109375" defaultRowHeight="15"/>
  <cols>
    <col min="4" max="4" width="15.85546875" style="4" customWidth="1"/>
    <col min="5" max="5" width="9.7109375" customWidth="1"/>
    <col min="25" max="25" width="9.7109375" style="22"/>
    <col min="29" max="29" width="12.5703125" bestFit="1" customWidth="1"/>
    <col min="30" max="30" width="9.7109375" customWidth="1"/>
  </cols>
  <sheetData>
    <row r="3" spans="2:32">
      <c r="D3" s="5" t="s">
        <v>57</v>
      </c>
      <c r="E3" s="5"/>
      <c r="F3" s="5"/>
      <c r="G3" s="5"/>
      <c r="H3" s="7"/>
      <c r="I3" s="7"/>
      <c r="J3" s="7"/>
    </row>
    <row r="4" spans="2:32"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6">
        <v>9</v>
      </c>
      <c r="N4" s="6">
        <v>10</v>
      </c>
      <c r="O4" s="6">
        <v>11</v>
      </c>
      <c r="P4" s="6">
        <v>12</v>
      </c>
      <c r="Q4" s="6">
        <v>13</v>
      </c>
      <c r="R4" s="6">
        <v>14</v>
      </c>
      <c r="S4" s="6">
        <v>15</v>
      </c>
      <c r="T4" s="6">
        <v>16</v>
      </c>
      <c r="U4" s="6">
        <v>17</v>
      </c>
      <c r="V4" s="6">
        <v>18</v>
      </c>
      <c r="W4" s="6">
        <v>19</v>
      </c>
      <c r="X4" s="6">
        <v>20</v>
      </c>
      <c r="Y4" s="40">
        <v>21</v>
      </c>
      <c r="Z4" s="6">
        <v>22</v>
      </c>
    </row>
    <row r="5" spans="2:32" ht="45">
      <c r="D5" s="12"/>
      <c r="E5" s="13" t="s">
        <v>0</v>
      </c>
      <c r="F5" s="13" t="s">
        <v>1</v>
      </c>
      <c r="G5" s="13" t="s">
        <v>2</v>
      </c>
      <c r="H5" s="13" t="s">
        <v>3</v>
      </c>
      <c r="I5" s="13" t="s">
        <v>4</v>
      </c>
      <c r="J5" s="13" t="s">
        <v>5</v>
      </c>
      <c r="K5" s="13" t="s">
        <v>6</v>
      </c>
      <c r="L5" s="13" t="s">
        <v>7</v>
      </c>
      <c r="M5" s="13" t="s">
        <v>8</v>
      </c>
      <c r="N5" s="13" t="s">
        <v>9</v>
      </c>
      <c r="O5" s="13" t="s">
        <v>10</v>
      </c>
      <c r="P5" s="13" t="s">
        <v>11</v>
      </c>
      <c r="Q5" s="13" t="s">
        <v>12</v>
      </c>
      <c r="R5" s="13" t="s">
        <v>85</v>
      </c>
      <c r="S5" s="13" t="s">
        <v>13</v>
      </c>
      <c r="T5" s="13" t="s">
        <v>14</v>
      </c>
      <c r="U5" s="13" t="s">
        <v>15</v>
      </c>
      <c r="V5" s="13" t="s">
        <v>16</v>
      </c>
      <c r="W5" s="13" t="s">
        <v>17</v>
      </c>
      <c r="X5" s="13" t="s">
        <v>20</v>
      </c>
      <c r="Y5" s="41" t="s">
        <v>18</v>
      </c>
      <c r="Z5" s="13" t="s">
        <v>19</v>
      </c>
      <c r="AA5" s="13" t="s">
        <v>55</v>
      </c>
      <c r="AB5" s="13" t="s">
        <v>56</v>
      </c>
      <c r="AD5" s="6"/>
      <c r="AE5" s="24"/>
      <c r="AF5" s="26"/>
    </row>
    <row r="6" spans="2:32">
      <c r="D6" s="11" t="s">
        <v>21</v>
      </c>
      <c r="E6" s="27">
        <v>0.60469499999999998</v>
      </c>
      <c r="F6" s="30">
        <v>0.55074679999999998</v>
      </c>
      <c r="G6" s="30">
        <v>0.56987180000000004</v>
      </c>
      <c r="H6" s="30">
        <v>0.55917530000000004</v>
      </c>
      <c r="I6" s="30">
        <v>0.59976039999999997</v>
      </c>
      <c r="J6" s="30">
        <v>0.57452230000000004</v>
      </c>
      <c r="K6" s="30">
        <v>0.59705260000000004</v>
      </c>
      <c r="L6" s="30">
        <v>0.62154399999999999</v>
      </c>
      <c r="M6" s="30">
        <v>0.61926870000000001</v>
      </c>
      <c r="N6" s="30">
        <v>0.58678940000000002</v>
      </c>
      <c r="O6" s="30">
        <v>0.60692349999999995</v>
      </c>
      <c r="P6" s="30">
        <v>0.61597150000000001</v>
      </c>
      <c r="Q6" s="30">
        <v>0.57786669999999996</v>
      </c>
      <c r="R6" s="30">
        <v>0.56801679999999999</v>
      </c>
      <c r="S6" s="30">
        <v>0.58137539999999999</v>
      </c>
      <c r="T6" s="30">
        <v>0.57408490000000001</v>
      </c>
      <c r="U6" s="30">
        <v>0.52990150000000003</v>
      </c>
      <c r="V6" s="30">
        <v>0.55351850000000002</v>
      </c>
      <c r="W6" s="30">
        <v>0.58462210000000003</v>
      </c>
      <c r="X6" s="30">
        <v>0.55714859999999999</v>
      </c>
      <c r="Y6" s="30">
        <v>0.55211779999999999</v>
      </c>
      <c r="Z6" s="30">
        <v>0.61338959999999998</v>
      </c>
      <c r="AA6" s="30">
        <f>SUM(E6:Z6)/22</f>
        <v>0.58174378181818176</v>
      </c>
      <c r="AB6" s="27">
        <v>0.6059812</v>
      </c>
      <c r="AC6" s="22"/>
      <c r="AD6" s="6"/>
      <c r="AE6" s="24"/>
      <c r="AF6" s="26"/>
    </row>
    <row r="7" spans="2:32">
      <c r="B7" s="42"/>
      <c r="D7" s="11" t="s">
        <v>22</v>
      </c>
      <c r="E7" s="27">
        <v>0.60055210000000003</v>
      </c>
      <c r="F7" s="30">
        <v>0.54628810000000005</v>
      </c>
      <c r="G7" s="30">
        <v>0.55995969999999995</v>
      </c>
      <c r="H7" s="30">
        <v>0.57272990000000001</v>
      </c>
      <c r="I7" s="30">
        <v>0.59233389999999997</v>
      </c>
      <c r="J7" s="30">
        <v>0.57211900000000004</v>
      </c>
      <c r="K7" s="30">
        <v>0.58903139999999998</v>
      </c>
      <c r="L7" s="30">
        <v>0.60909080000000004</v>
      </c>
      <c r="M7" s="30">
        <v>0.66140969999999999</v>
      </c>
      <c r="N7" s="30">
        <v>0.58270580000000005</v>
      </c>
      <c r="O7" s="30">
        <v>0.609151</v>
      </c>
      <c r="P7" s="30">
        <v>0.60847810000000002</v>
      </c>
      <c r="Q7" s="30">
        <v>0.5659767</v>
      </c>
      <c r="R7" s="30">
        <v>0.56630460000000005</v>
      </c>
      <c r="S7" s="30">
        <v>0.58134330000000001</v>
      </c>
      <c r="T7" s="30">
        <v>0.57515830000000001</v>
      </c>
      <c r="U7" s="30">
        <v>0.50943749999999999</v>
      </c>
      <c r="V7" s="30">
        <v>0.53494989999999998</v>
      </c>
      <c r="W7" s="30">
        <v>0.57358889999999996</v>
      </c>
      <c r="X7" s="30">
        <v>0.53537959999999996</v>
      </c>
      <c r="Y7" s="30">
        <v>0.51765079999999997</v>
      </c>
      <c r="Z7" s="30">
        <v>0.62177640000000001</v>
      </c>
      <c r="AA7" s="30">
        <f t="shared" ref="AA7:AA44" si="0">SUM(E7:Z7)/22</f>
        <v>0.5766097954545456</v>
      </c>
      <c r="AB7" s="27">
        <v>0.60226939999999995</v>
      </c>
      <c r="AC7" s="22"/>
      <c r="AD7" s="6"/>
      <c r="AE7" s="24"/>
      <c r="AF7" s="26"/>
    </row>
    <row r="8" spans="2:32">
      <c r="B8" s="42"/>
      <c r="D8" s="11" t="s">
        <v>23</v>
      </c>
      <c r="E8" s="27">
        <v>0.6062362</v>
      </c>
      <c r="F8" s="30">
        <v>0.53663629999999996</v>
      </c>
      <c r="G8" s="30">
        <v>0.55818690000000004</v>
      </c>
      <c r="H8" s="30">
        <v>0.54339150000000003</v>
      </c>
      <c r="I8" s="30">
        <v>0.59709699999999999</v>
      </c>
      <c r="J8" s="30">
        <v>0.56324890000000005</v>
      </c>
      <c r="K8" s="30">
        <v>0.58175250000000001</v>
      </c>
      <c r="L8" s="30">
        <v>0.58352599999999999</v>
      </c>
      <c r="M8" s="30">
        <v>0.64504799999999995</v>
      </c>
      <c r="N8" s="30">
        <v>0.57783039999999997</v>
      </c>
      <c r="O8" s="30">
        <v>0.58458379999999999</v>
      </c>
      <c r="P8" s="30">
        <v>0.59387820000000002</v>
      </c>
      <c r="Q8" s="30">
        <v>0.5743859</v>
      </c>
      <c r="R8" s="30">
        <v>0.54529970000000005</v>
      </c>
      <c r="S8" s="30">
        <v>0.58079860000000005</v>
      </c>
      <c r="T8" s="30">
        <v>0.57145869999999999</v>
      </c>
      <c r="U8" s="30">
        <v>0.52333209999999997</v>
      </c>
      <c r="V8" s="30">
        <v>0.53063839999999995</v>
      </c>
      <c r="W8" s="30">
        <v>0.57209109999999996</v>
      </c>
      <c r="X8" s="30">
        <v>0.5491665</v>
      </c>
      <c r="Y8" s="30">
        <v>0.50769430000000004</v>
      </c>
      <c r="Z8" s="30">
        <v>0.61742330000000001</v>
      </c>
      <c r="AA8" s="30">
        <f t="shared" si="0"/>
        <v>0.57016837727272729</v>
      </c>
      <c r="AB8" s="27">
        <v>0.6013619</v>
      </c>
      <c r="AC8" s="22"/>
      <c r="AD8" s="6"/>
      <c r="AE8" s="24"/>
      <c r="AF8" s="26"/>
    </row>
    <row r="9" spans="2:32">
      <c r="B9" s="42"/>
      <c r="D9" s="11" t="s">
        <v>24</v>
      </c>
      <c r="E9" s="27">
        <v>0.59232940000000001</v>
      </c>
      <c r="F9" s="30">
        <v>0.54338679999999995</v>
      </c>
      <c r="G9" s="30">
        <v>0.5701155</v>
      </c>
      <c r="H9" s="30">
        <v>0.5339372</v>
      </c>
      <c r="I9" s="30">
        <v>0.5799976</v>
      </c>
      <c r="J9" s="30">
        <v>0.56142809999999999</v>
      </c>
      <c r="K9" s="30">
        <v>0.59726449999999998</v>
      </c>
      <c r="L9" s="30">
        <v>0.5978424</v>
      </c>
      <c r="M9" s="30">
        <v>0.65016910000000006</v>
      </c>
      <c r="N9" s="30">
        <v>0.56276630000000005</v>
      </c>
      <c r="O9" s="30">
        <v>0.59792979999999996</v>
      </c>
      <c r="P9" s="30">
        <v>0.59990109999999996</v>
      </c>
      <c r="Q9" s="30">
        <v>0.55213829999999997</v>
      </c>
      <c r="R9" s="30">
        <v>0.54185269999999996</v>
      </c>
      <c r="S9" s="30">
        <v>0.57049320000000003</v>
      </c>
      <c r="T9" s="30">
        <v>0.57316909999999999</v>
      </c>
      <c r="U9" s="30">
        <v>0.49874570000000001</v>
      </c>
      <c r="V9" s="30">
        <v>0.51324599999999998</v>
      </c>
      <c r="W9" s="30">
        <v>0.56865779999999999</v>
      </c>
      <c r="X9" s="30">
        <v>0.51801030000000003</v>
      </c>
      <c r="Y9" s="30">
        <v>0.51647770000000004</v>
      </c>
      <c r="Z9" s="30">
        <v>0.62195270000000002</v>
      </c>
      <c r="AA9" s="30">
        <f t="shared" si="0"/>
        <v>0.56644596818181825</v>
      </c>
      <c r="AB9" s="27">
        <v>0.59866299999999995</v>
      </c>
      <c r="AC9" s="22"/>
      <c r="AD9" s="6"/>
      <c r="AE9" s="24"/>
      <c r="AF9" s="26"/>
    </row>
    <row r="10" spans="2:32">
      <c r="B10" s="42"/>
      <c r="D10" s="11" t="s">
        <v>25</v>
      </c>
      <c r="E10" s="30">
        <v>0.60105500000000001</v>
      </c>
      <c r="F10" s="30">
        <v>0.54891210000000001</v>
      </c>
      <c r="G10" s="30">
        <v>0.54431529999999995</v>
      </c>
      <c r="H10" s="30">
        <v>0.54356020000000005</v>
      </c>
      <c r="I10" s="30">
        <v>0.58401860000000005</v>
      </c>
      <c r="J10" s="30">
        <v>0.56964879999999996</v>
      </c>
      <c r="K10" s="30">
        <v>0.5935684</v>
      </c>
      <c r="L10" s="30">
        <v>0.60351619999999995</v>
      </c>
      <c r="M10" s="30">
        <v>0.64086719999999997</v>
      </c>
      <c r="N10" s="30">
        <v>0.57806380000000002</v>
      </c>
      <c r="O10" s="30">
        <v>0.61747459999999998</v>
      </c>
      <c r="P10" s="30">
        <v>0.59766459999999999</v>
      </c>
      <c r="Q10" s="30">
        <v>0.56655420000000001</v>
      </c>
      <c r="R10" s="30">
        <v>0.55863929999999995</v>
      </c>
      <c r="S10" s="30">
        <v>0.57611429999999997</v>
      </c>
      <c r="T10" s="30">
        <v>0.56800150000000005</v>
      </c>
      <c r="U10" s="30">
        <v>0.51280230000000004</v>
      </c>
      <c r="V10" s="30">
        <v>0.52417959999999997</v>
      </c>
      <c r="W10" s="30">
        <v>0.57058509999999996</v>
      </c>
      <c r="X10" s="30">
        <v>0.51004470000000002</v>
      </c>
      <c r="Y10" s="30">
        <v>0.50991730000000002</v>
      </c>
      <c r="Z10" s="30">
        <v>0.61723859999999997</v>
      </c>
      <c r="AA10" s="30">
        <f t="shared" si="0"/>
        <v>0.56985189545454551</v>
      </c>
      <c r="AB10" s="27">
        <v>0.60279819999999995</v>
      </c>
      <c r="AC10" s="22"/>
      <c r="AD10" s="6"/>
      <c r="AE10" s="24"/>
      <c r="AF10" s="26"/>
    </row>
    <row r="11" spans="2:32">
      <c r="B11" s="42"/>
      <c r="D11" s="11" t="s">
        <v>26</v>
      </c>
      <c r="E11" s="30">
        <v>0.59798750000000001</v>
      </c>
      <c r="F11" s="30">
        <v>0.56981559999999998</v>
      </c>
      <c r="G11" s="30">
        <v>0.56499429999999995</v>
      </c>
      <c r="H11" s="30">
        <v>0.5356744</v>
      </c>
      <c r="I11" s="30">
        <v>0.59043599999999996</v>
      </c>
      <c r="J11" s="30">
        <v>0.57509960000000004</v>
      </c>
      <c r="K11" s="30">
        <v>0.60632330000000001</v>
      </c>
      <c r="L11" s="30">
        <v>0.61281609999999997</v>
      </c>
      <c r="M11" s="30">
        <v>0.64665850000000002</v>
      </c>
      <c r="N11" s="30">
        <v>0.57293479999999997</v>
      </c>
      <c r="O11" s="30">
        <v>0.6088498</v>
      </c>
      <c r="P11" s="30">
        <v>0.60632050000000004</v>
      </c>
      <c r="Q11" s="30">
        <v>0.56281420000000004</v>
      </c>
      <c r="R11" s="30">
        <v>0.55699529999999997</v>
      </c>
      <c r="S11" s="30">
        <v>0.57102129999999995</v>
      </c>
      <c r="T11" s="30">
        <v>0.57603899999999997</v>
      </c>
      <c r="U11" s="30">
        <v>0.51613540000000002</v>
      </c>
      <c r="V11" s="30">
        <v>0.49889240000000001</v>
      </c>
      <c r="W11" s="30">
        <v>0.56824850000000005</v>
      </c>
      <c r="X11" s="30">
        <v>0.52454920000000005</v>
      </c>
      <c r="Y11" s="30">
        <v>0.52221890000000004</v>
      </c>
      <c r="Z11" s="30">
        <v>0.61640320000000004</v>
      </c>
      <c r="AA11" s="30">
        <f t="shared" si="0"/>
        <v>0.57278308181818172</v>
      </c>
      <c r="AB11" s="27">
        <v>0.60281609999999997</v>
      </c>
      <c r="AC11" s="22"/>
      <c r="AD11" s="6"/>
      <c r="AE11" s="24"/>
      <c r="AF11" s="26"/>
    </row>
    <row r="12" spans="2:32">
      <c r="D12" s="11" t="s">
        <v>27</v>
      </c>
      <c r="E12" s="30">
        <v>0.57751699999999995</v>
      </c>
      <c r="F12" s="30">
        <v>0.56997929999999997</v>
      </c>
      <c r="G12" s="30">
        <v>0.55609949999999997</v>
      </c>
      <c r="H12" s="30">
        <v>0.5059823</v>
      </c>
      <c r="I12" s="30">
        <v>0.62222750000000004</v>
      </c>
      <c r="J12" s="30">
        <v>0.58194060000000003</v>
      </c>
      <c r="K12" s="30">
        <v>0.58788669999999998</v>
      </c>
      <c r="L12" s="30">
        <v>0.61810810000000005</v>
      </c>
      <c r="M12" s="30">
        <v>0.65503160000000005</v>
      </c>
      <c r="N12" s="30">
        <v>0.59523320000000002</v>
      </c>
      <c r="O12" s="30">
        <v>0.61617040000000001</v>
      </c>
      <c r="P12" s="30">
        <v>0.58222010000000002</v>
      </c>
      <c r="Q12" s="30">
        <v>0.55360430000000005</v>
      </c>
      <c r="R12" s="30">
        <v>0.56555160000000004</v>
      </c>
      <c r="S12" s="30">
        <v>0.57752389999999998</v>
      </c>
      <c r="T12" s="30">
        <v>0.57068719999999995</v>
      </c>
      <c r="U12" s="30">
        <v>0.52677289999999999</v>
      </c>
      <c r="V12" s="30">
        <v>0.50141290000000005</v>
      </c>
      <c r="W12" s="30">
        <v>0.58316889999999999</v>
      </c>
      <c r="X12" s="30">
        <v>0.49570189999999997</v>
      </c>
      <c r="Y12" s="30">
        <v>0.53429729999999998</v>
      </c>
      <c r="Z12" s="30">
        <v>0.61037399999999997</v>
      </c>
      <c r="AA12" s="30">
        <f t="shared" si="0"/>
        <v>0.57215869090909088</v>
      </c>
      <c r="AB12" s="27">
        <v>0.60021389999999997</v>
      </c>
      <c r="AC12" s="22"/>
      <c r="AD12" s="6"/>
      <c r="AE12" s="24"/>
      <c r="AF12" s="26"/>
    </row>
    <row r="13" spans="2:32">
      <c r="D13" s="11" t="s">
        <v>28</v>
      </c>
      <c r="E13" s="30">
        <v>0.58823150000000002</v>
      </c>
      <c r="F13" s="30">
        <v>0.55114569999999996</v>
      </c>
      <c r="G13" s="30">
        <v>0.56676700000000002</v>
      </c>
      <c r="H13" s="30">
        <v>0.45439590000000002</v>
      </c>
      <c r="I13" s="30">
        <v>0.59086340000000004</v>
      </c>
      <c r="J13" s="30">
        <v>0.56690130000000005</v>
      </c>
      <c r="K13" s="30">
        <v>0.59310019999999997</v>
      </c>
      <c r="L13" s="30">
        <v>0.61088290000000001</v>
      </c>
      <c r="M13" s="30">
        <v>0.66672450000000005</v>
      </c>
      <c r="N13" s="30">
        <v>0.59455119999999995</v>
      </c>
      <c r="O13" s="30">
        <v>0.62987479999999996</v>
      </c>
      <c r="P13" s="30">
        <v>0.59353940000000005</v>
      </c>
      <c r="Q13" s="30">
        <v>0.55275430000000003</v>
      </c>
      <c r="R13" s="30">
        <v>0.58765690000000004</v>
      </c>
      <c r="S13" s="30">
        <v>0.57499560000000005</v>
      </c>
      <c r="T13" s="30">
        <v>0.55504750000000003</v>
      </c>
      <c r="U13" s="30">
        <v>0.52254679999999998</v>
      </c>
      <c r="V13" s="30">
        <v>0.51629360000000002</v>
      </c>
      <c r="W13" s="30">
        <v>0.57602469999999995</v>
      </c>
      <c r="X13" s="30">
        <v>0.49237649999999999</v>
      </c>
      <c r="Y13" s="30">
        <v>0.52183170000000001</v>
      </c>
      <c r="Z13" s="30">
        <v>0.60840479999999997</v>
      </c>
      <c r="AA13" s="30">
        <f t="shared" si="0"/>
        <v>0.56885955454545456</v>
      </c>
      <c r="AB13" s="27">
        <v>0.5938793</v>
      </c>
      <c r="AC13" s="22"/>
      <c r="AD13" s="6"/>
      <c r="AE13" s="24"/>
      <c r="AF13" s="26"/>
    </row>
    <row r="14" spans="2:32">
      <c r="D14" s="11" t="s">
        <v>29</v>
      </c>
      <c r="E14" s="30">
        <v>0.58841350000000003</v>
      </c>
      <c r="F14" s="30">
        <v>0.57728820000000003</v>
      </c>
      <c r="G14" s="30">
        <v>0.56563030000000003</v>
      </c>
      <c r="H14" s="30">
        <v>0.48853790000000002</v>
      </c>
      <c r="I14" s="30">
        <v>0.58890949999999997</v>
      </c>
      <c r="J14" s="30">
        <v>0.5806</v>
      </c>
      <c r="K14" s="30">
        <v>0.59594340000000001</v>
      </c>
      <c r="L14" s="30">
        <v>0.61898730000000002</v>
      </c>
      <c r="M14" s="30">
        <v>0.67544380000000004</v>
      </c>
      <c r="N14" s="30">
        <v>0.60989720000000003</v>
      </c>
      <c r="O14" s="30">
        <v>0.64100979999999996</v>
      </c>
      <c r="P14" s="30">
        <v>0.57483289999999998</v>
      </c>
      <c r="Q14" s="30">
        <v>0.54850829999999995</v>
      </c>
      <c r="R14" s="30">
        <v>0.57876830000000001</v>
      </c>
      <c r="S14" s="30">
        <v>0.57861810000000002</v>
      </c>
      <c r="T14" s="30">
        <v>0.57899330000000004</v>
      </c>
      <c r="U14" s="30">
        <v>0.51216320000000004</v>
      </c>
      <c r="V14" s="30">
        <v>0.50048999999999999</v>
      </c>
      <c r="W14" s="30">
        <v>0.58218890000000001</v>
      </c>
      <c r="X14" s="30">
        <v>0.5000405</v>
      </c>
      <c r="Y14" s="30">
        <v>0.51309680000000002</v>
      </c>
      <c r="Z14" s="30">
        <v>0.60485509999999998</v>
      </c>
      <c r="AA14" s="30">
        <f t="shared" si="0"/>
        <v>0.57287346818181806</v>
      </c>
      <c r="AB14" s="27">
        <v>0.59798110000000004</v>
      </c>
      <c r="AC14" s="22"/>
      <c r="AD14" s="6"/>
      <c r="AE14" s="24"/>
      <c r="AF14" s="26"/>
    </row>
    <row r="15" spans="2:32">
      <c r="D15" s="11" t="s">
        <v>30</v>
      </c>
      <c r="E15" s="30">
        <v>0.59238310000000005</v>
      </c>
      <c r="F15" s="30">
        <v>0.5548227</v>
      </c>
      <c r="G15" s="30">
        <v>0.55069760000000001</v>
      </c>
      <c r="H15" s="30">
        <v>0.51424550000000002</v>
      </c>
      <c r="I15" s="30">
        <v>0.59695399999999998</v>
      </c>
      <c r="J15" s="30">
        <v>0.5667025</v>
      </c>
      <c r="K15" s="30">
        <v>0.58972089999999999</v>
      </c>
      <c r="L15" s="30">
        <v>0.62682059999999995</v>
      </c>
      <c r="M15" s="30">
        <v>0.69049179999999999</v>
      </c>
      <c r="N15" s="30">
        <v>0.6112419</v>
      </c>
      <c r="O15" s="30">
        <v>0.65565370000000001</v>
      </c>
      <c r="P15" s="30">
        <v>0.58565049999999996</v>
      </c>
      <c r="Q15" s="30">
        <v>0.55921240000000005</v>
      </c>
      <c r="R15" s="30">
        <v>0.57272060000000002</v>
      </c>
      <c r="S15" s="30">
        <v>0.58168030000000004</v>
      </c>
      <c r="T15" s="30">
        <v>0.5853275</v>
      </c>
      <c r="U15" s="30">
        <v>0.51769290000000001</v>
      </c>
      <c r="V15" s="30">
        <v>0.50740189999999996</v>
      </c>
      <c r="W15" s="30">
        <v>0.57881970000000005</v>
      </c>
      <c r="X15" s="30">
        <v>0.52142310000000003</v>
      </c>
      <c r="Y15" s="30">
        <v>0.5138971</v>
      </c>
      <c r="Z15" s="30">
        <v>0.60604480000000005</v>
      </c>
      <c r="AA15" s="30">
        <f t="shared" si="0"/>
        <v>0.57634568636363637</v>
      </c>
      <c r="AB15" s="27">
        <v>0.59733239999999999</v>
      </c>
      <c r="AC15" s="22"/>
      <c r="AD15" s="6"/>
      <c r="AE15" s="24"/>
      <c r="AF15" s="26"/>
    </row>
    <row r="16" spans="2:32">
      <c r="D16" s="11" t="s">
        <v>31</v>
      </c>
      <c r="E16" s="30">
        <v>0.58162820000000004</v>
      </c>
      <c r="F16" s="30">
        <v>0.54243249999999998</v>
      </c>
      <c r="G16" s="30">
        <v>0.56744419999999995</v>
      </c>
      <c r="H16" s="30">
        <v>0.51510080000000003</v>
      </c>
      <c r="I16" s="30">
        <v>0.58507540000000002</v>
      </c>
      <c r="J16" s="30">
        <v>0.58733780000000002</v>
      </c>
      <c r="K16" s="30">
        <v>0.58425249999999995</v>
      </c>
      <c r="L16" s="30">
        <v>0.63976319999999998</v>
      </c>
      <c r="M16" s="30">
        <v>0.67024410000000001</v>
      </c>
      <c r="N16" s="30">
        <v>0.61737249999999999</v>
      </c>
      <c r="O16" s="30">
        <v>0.64399220000000001</v>
      </c>
      <c r="P16" s="30">
        <v>0.59880540000000004</v>
      </c>
      <c r="Q16" s="30">
        <v>0.55517099999999997</v>
      </c>
      <c r="R16" s="30">
        <v>0.5824783</v>
      </c>
      <c r="S16" s="30">
        <v>0.5838584</v>
      </c>
      <c r="T16" s="30">
        <v>0.59478419999999999</v>
      </c>
      <c r="U16" s="30">
        <v>0.51842739999999998</v>
      </c>
      <c r="V16" s="30">
        <v>0.52171920000000005</v>
      </c>
      <c r="W16" s="30">
        <v>0.56366910000000003</v>
      </c>
      <c r="X16" s="30">
        <v>0.48367139999999997</v>
      </c>
      <c r="Y16" s="30">
        <v>0.5120384</v>
      </c>
      <c r="Z16" s="30">
        <v>0.59604040000000003</v>
      </c>
      <c r="AA16" s="30">
        <f t="shared" si="0"/>
        <v>0.57478666363636366</v>
      </c>
      <c r="AB16" s="27">
        <v>0.59816279999999999</v>
      </c>
      <c r="AC16" s="22"/>
      <c r="AD16" s="6"/>
      <c r="AE16" s="24"/>
      <c r="AF16" s="26"/>
    </row>
    <row r="17" spans="4:32">
      <c r="D17" s="11" t="s">
        <v>32</v>
      </c>
      <c r="E17" s="30">
        <v>0.57181660000000001</v>
      </c>
      <c r="F17" s="30">
        <v>0.54151899999999997</v>
      </c>
      <c r="G17" s="30">
        <v>0.55189589999999999</v>
      </c>
      <c r="H17" s="30">
        <v>0.50018379999999996</v>
      </c>
      <c r="I17" s="30">
        <v>0.56840230000000003</v>
      </c>
      <c r="J17" s="30">
        <v>0.56372840000000002</v>
      </c>
      <c r="K17" s="30">
        <v>0.58237660000000002</v>
      </c>
      <c r="L17" s="30">
        <v>0.61471410000000004</v>
      </c>
      <c r="M17" s="30">
        <v>0.66586869999999998</v>
      </c>
      <c r="N17" s="30">
        <v>0.60687789999999997</v>
      </c>
      <c r="O17" s="30">
        <v>0.63083900000000004</v>
      </c>
      <c r="P17" s="30">
        <v>0.57807019999999998</v>
      </c>
      <c r="Q17" s="30">
        <v>0.54158379999999995</v>
      </c>
      <c r="R17" s="30">
        <v>0.5697989</v>
      </c>
      <c r="S17" s="30">
        <v>0.57762769999999997</v>
      </c>
      <c r="T17" s="30">
        <v>0.57987299999999997</v>
      </c>
      <c r="U17" s="30">
        <v>0.51916070000000003</v>
      </c>
      <c r="V17" s="30">
        <v>0.51815889999999998</v>
      </c>
      <c r="W17" s="30">
        <v>0.56512359999999995</v>
      </c>
      <c r="X17" s="30">
        <v>0.50432809999999995</v>
      </c>
      <c r="Y17" s="30">
        <v>0.50132520000000003</v>
      </c>
      <c r="Z17" s="30">
        <v>0.60156560000000003</v>
      </c>
      <c r="AA17" s="30">
        <f t="shared" si="0"/>
        <v>0.56612899999999999</v>
      </c>
      <c r="AB17" s="27">
        <v>0.59208190000000005</v>
      </c>
      <c r="AC17" s="22"/>
      <c r="AD17" s="6"/>
      <c r="AE17" s="24"/>
      <c r="AF17" s="26"/>
    </row>
    <row r="18" spans="4:32">
      <c r="D18" s="11" t="s">
        <v>33</v>
      </c>
      <c r="E18" s="30">
        <v>0.58262029999999998</v>
      </c>
      <c r="F18" s="30">
        <v>0.52703259999999996</v>
      </c>
      <c r="G18" s="30">
        <v>0.54970390000000002</v>
      </c>
      <c r="H18" s="30">
        <v>0.51840600000000003</v>
      </c>
      <c r="I18" s="30">
        <v>0.58352040000000005</v>
      </c>
      <c r="J18" s="30">
        <v>0.56816949999999999</v>
      </c>
      <c r="K18" s="30">
        <v>0.59782150000000001</v>
      </c>
      <c r="L18" s="30">
        <v>0.6205929</v>
      </c>
      <c r="M18" s="30">
        <v>0.66099050000000004</v>
      </c>
      <c r="N18" s="30">
        <v>0.59803399999999995</v>
      </c>
      <c r="O18" s="30">
        <v>0.61065119999999995</v>
      </c>
      <c r="P18" s="30">
        <v>0.58794829999999998</v>
      </c>
      <c r="Q18" s="30">
        <v>0.54565490000000005</v>
      </c>
      <c r="R18" s="30">
        <v>0.5593861</v>
      </c>
      <c r="S18" s="30">
        <v>0.57282080000000002</v>
      </c>
      <c r="T18" s="30">
        <v>0.59589599999999998</v>
      </c>
      <c r="U18" s="30">
        <v>0.52087620000000001</v>
      </c>
      <c r="V18" s="30">
        <v>0.48922749999999998</v>
      </c>
      <c r="W18" s="30">
        <v>0.55104660000000005</v>
      </c>
      <c r="X18" s="30">
        <v>0.51111519999999999</v>
      </c>
      <c r="Y18" s="30">
        <v>0.5064265</v>
      </c>
      <c r="Z18" s="30">
        <v>0.60931100000000005</v>
      </c>
      <c r="AA18" s="30">
        <f t="shared" si="0"/>
        <v>0.56669326818181809</v>
      </c>
      <c r="AB18" s="27">
        <v>0.59581980000000001</v>
      </c>
      <c r="AC18" s="22"/>
      <c r="AD18" s="6"/>
      <c r="AE18" s="24"/>
      <c r="AF18" s="26"/>
    </row>
    <row r="19" spans="4:32">
      <c r="D19" s="11" t="s">
        <v>34</v>
      </c>
      <c r="E19" s="30">
        <v>0.58782880000000004</v>
      </c>
      <c r="F19" s="30">
        <v>0.51534630000000003</v>
      </c>
      <c r="G19" s="30">
        <v>0.54599299999999995</v>
      </c>
      <c r="H19" s="30">
        <v>0.50276189999999998</v>
      </c>
      <c r="I19" s="30">
        <v>0.58348599999999995</v>
      </c>
      <c r="J19" s="30">
        <v>0.5816308</v>
      </c>
      <c r="K19" s="30">
        <v>0.57796449999999999</v>
      </c>
      <c r="L19" s="30">
        <v>0.62029290000000004</v>
      </c>
      <c r="M19" s="30">
        <v>0.63164299999999995</v>
      </c>
      <c r="N19" s="30">
        <v>0.59507469999999996</v>
      </c>
      <c r="O19" s="30">
        <v>0.60852600000000001</v>
      </c>
      <c r="P19" s="30">
        <v>0.59929750000000004</v>
      </c>
      <c r="Q19" s="30">
        <v>0.55838010000000005</v>
      </c>
      <c r="R19" s="30">
        <v>0.57018539999999995</v>
      </c>
      <c r="S19" s="30">
        <v>0.57736169999999998</v>
      </c>
      <c r="T19" s="30">
        <v>0.60504590000000003</v>
      </c>
      <c r="U19" s="30">
        <v>0.51542149999999998</v>
      </c>
      <c r="V19" s="30">
        <v>0.49308000000000002</v>
      </c>
      <c r="W19" s="30">
        <v>0.54388060000000005</v>
      </c>
      <c r="X19" s="30">
        <v>0.52130889999999996</v>
      </c>
      <c r="Y19" s="30">
        <v>0.51330949999999997</v>
      </c>
      <c r="Z19" s="30">
        <v>0.62149200000000004</v>
      </c>
      <c r="AA19" s="30">
        <f t="shared" si="0"/>
        <v>0.56678686363636366</v>
      </c>
      <c r="AB19" s="27">
        <v>0.60076399999999996</v>
      </c>
      <c r="AC19" s="22"/>
      <c r="AD19" s="6"/>
      <c r="AE19" s="24"/>
      <c r="AF19" s="26"/>
    </row>
    <row r="20" spans="4:32">
      <c r="D20" s="11" t="s">
        <v>35</v>
      </c>
      <c r="E20" s="30">
        <v>0.58340000000000003</v>
      </c>
      <c r="F20" s="30">
        <v>0.53570910000000005</v>
      </c>
      <c r="G20" s="30">
        <v>0.54893950000000002</v>
      </c>
      <c r="H20" s="30">
        <v>0.534327</v>
      </c>
      <c r="I20" s="30">
        <v>0.58635660000000001</v>
      </c>
      <c r="J20" s="30">
        <v>0.58383209999999996</v>
      </c>
      <c r="K20" s="30">
        <v>0.59839509999999996</v>
      </c>
      <c r="L20" s="30">
        <v>0.63151469999999998</v>
      </c>
      <c r="M20" s="30">
        <v>0.63306549999999995</v>
      </c>
      <c r="N20" s="30">
        <v>0.60617339999999997</v>
      </c>
      <c r="O20" s="30">
        <v>0.61210370000000003</v>
      </c>
      <c r="P20" s="30">
        <v>0.61051409999999995</v>
      </c>
      <c r="Q20" s="30">
        <v>0.56865030000000005</v>
      </c>
      <c r="R20" s="30">
        <v>0.58026759999999999</v>
      </c>
      <c r="S20" s="30">
        <v>0.5823237</v>
      </c>
      <c r="T20" s="30">
        <v>0.60414389999999996</v>
      </c>
      <c r="U20" s="30">
        <v>0.50723490000000004</v>
      </c>
      <c r="V20" s="30">
        <v>0.50320960000000003</v>
      </c>
      <c r="W20" s="30">
        <v>0.55520360000000002</v>
      </c>
      <c r="X20" s="30">
        <v>0.51078990000000002</v>
      </c>
      <c r="Y20" s="30">
        <v>0.52618830000000005</v>
      </c>
      <c r="Z20" s="30">
        <v>0.61871779999999998</v>
      </c>
      <c r="AA20" s="30">
        <f t="shared" si="0"/>
        <v>0.57368456363636378</v>
      </c>
      <c r="AB20" s="27">
        <v>0.60031610000000002</v>
      </c>
      <c r="AC20" s="22"/>
      <c r="AD20" s="6"/>
      <c r="AE20" s="24"/>
      <c r="AF20" s="26"/>
    </row>
    <row r="21" spans="4:32">
      <c r="D21" s="11" t="s">
        <v>36</v>
      </c>
      <c r="E21" s="30">
        <v>0.60691790000000001</v>
      </c>
      <c r="F21" s="30">
        <v>0.53333459999999999</v>
      </c>
      <c r="G21" s="30">
        <v>0.58111809999999997</v>
      </c>
      <c r="H21" s="30">
        <v>0.56382129999999997</v>
      </c>
      <c r="I21" s="30">
        <v>0.59160550000000001</v>
      </c>
      <c r="J21" s="30">
        <v>0.59486300000000003</v>
      </c>
      <c r="K21" s="30">
        <v>0.61629769999999995</v>
      </c>
      <c r="L21" s="30">
        <v>0.62797349999999996</v>
      </c>
      <c r="M21" s="30">
        <v>0.63352260000000005</v>
      </c>
      <c r="N21" s="30">
        <v>0.59929399999999999</v>
      </c>
      <c r="O21" s="30">
        <v>0.61178239999999995</v>
      </c>
      <c r="P21" s="30">
        <v>0.60528020000000005</v>
      </c>
      <c r="Q21" s="30">
        <v>0.57491250000000005</v>
      </c>
      <c r="R21" s="30">
        <v>0.59468220000000005</v>
      </c>
      <c r="S21" s="30">
        <v>0.57863220000000004</v>
      </c>
      <c r="T21" s="30">
        <v>0.60739880000000002</v>
      </c>
      <c r="U21" s="30">
        <v>0.50227679999999997</v>
      </c>
      <c r="V21" s="30">
        <v>0.50403600000000004</v>
      </c>
      <c r="W21" s="30">
        <v>0.5538727</v>
      </c>
      <c r="X21" s="30">
        <v>0.52479960000000003</v>
      </c>
      <c r="Y21" s="30">
        <v>0.51781770000000005</v>
      </c>
      <c r="Z21" s="30">
        <v>0.6191797</v>
      </c>
      <c r="AA21" s="30">
        <f t="shared" si="0"/>
        <v>0.57924631818181804</v>
      </c>
      <c r="AB21" s="27">
        <v>0.60087869999999999</v>
      </c>
      <c r="AC21" s="22"/>
      <c r="AD21" s="6"/>
      <c r="AE21" s="24"/>
      <c r="AF21" s="26"/>
    </row>
    <row r="22" spans="4:32">
      <c r="D22" s="11" t="s">
        <v>37</v>
      </c>
      <c r="E22" s="30">
        <v>0.59306219999999998</v>
      </c>
      <c r="F22" s="30">
        <v>0.54690819999999996</v>
      </c>
      <c r="G22" s="30">
        <v>0.59898110000000004</v>
      </c>
      <c r="H22" s="30">
        <v>0.55761799999999995</v>
      </c>
      <c r="I22" s="30">
        <v>0.60316970000000003</v>
      </c>
      <c r="J22" s="30">
        <v>0.59729359999999998</v>
      </c>
      <c r="K22" s="30">
        <v>0.58736949999999999</v>
      </c>
      <c r="L22" s="30">
        <v>0.61142640000000004</v>
      </c>
      <c r="M22" s="30">
        <v>0.644729</v>
      </c>
      <c r="N22" s="30">
        <v>0.59567650000000005</v>
      </c>
      <c r="O22" s="30">
        <v>0.62219089999999999</v>
      </c>
      <c r="P22" s="30">
        <v>0.62760179999999999</v>
      </c>
      <c r="Q22" s="30">
        <v>0.57070730000000003</v>
      </c>
      <c r="R22" s="30">
        <v>0.59320150000000005</v>
      </c>
      <c r="S22" s="30">
        <v>0.59642329999999999</v>
      </c>
      <c r="T22" s="30">
        <v>0.60773960000000005</v>
      </c>
      <c r="U22" s="30">
        <v>0.52049889999999999</v>
      </c>
      <c r="V22" s="30">
        <v>0.51529119999999995</v>
      </c>
      <c r="W22" s="30">
        <v>0.56659760000000003</v>
      </c>
      <c r="X22" s="30">
        <v>0.52620650000000002</v>
      </c>
      <c r="Y22" s="30">
        <v>0.52055359999999995</v>
      </c>
      <c r="Z22" s="30">
        <v>0.6131837</v>
      </c>
      <c r="AA22" s="30">
        <f t="shared" si="0"/>
        <v>0.58256500454545446</v>
      </c>
      <c r="AB22" s="27">
        <v>0.60581719999999994</v>
      </c>
      <c r="AC22" s="22"/>
      <c r="AD22" s="6"/>
      <c r="AE22" s="24"/>
      <c r="AF22" s="26"/>
    </row>
    <row r="23" spans="4:32">
      <c r="D23" s="11" t="s">
        <v>38</v>
      </c>
      <c r="E23" s="30">
        <v>0.61778580000000005</v>
      </c>
      <c r="F23" s="30">
        <v>0.5562433</v>
      </c>
      <c r="G23" s="30">
        <v>0.62106220000000001</v>
      </c>
      <c r="H23" s="30">
        <v>0.54780899999999999</v>
      </c>
      <c r="I23" s="30">
        <v>0.60460469999999999</v>
      </c>
      <c r="J23" s="30">
        <v>0.60762570000000005</v>
      </c>
      <c r="K23" s="30">
        <v>0.61032869999999995</v>
      </c>
      <c r="L23" s="30">
        <v>0.62631400000000004</v>
      </c>
      <c r="M23" s="30">
        <v>0.62589059999999996</v>
      </c>
      <c r="N23" s="30">
        <v>0.62073540000000005</v>
      </c>
      <c r="O23" s="30">
        <v>0.65307199999999999</v>
      </c>
      <c r="P23" s="30">
        <v>0.60821729999999996</v>
      </c>
      <c r="Q23" s="30">
        <v>0.57426390000000005</v>
      </c>
      <c r="R23" s="30">
        <v>0.5787236</v>
      </c>
      <c r="S23" s="30">
        <v>0.60065109999999999</v>
      </c>
      <c r="T23" s="30">
        <v>0.59103439999999996</v>
      </c>
      <c r="U23" s="30">
        <v>0.52675660000000002</v>
      </c>
      <c r="V23" s="30">
        <v>0.51681299999999997</v>
      </c>
      <c r="W23" s="30">
        <v>0.58043449999999996</v>
      </c>
      <c r="X23" s="30">
        <v>0.52080099999999996</v>
      </c>
      <c r="Y23" s="30">
        <v>0.53724419999999995</v>
      </c>
      <c r="Z23" s="30">
        <v>0.61839230000000001</v>
      </c>
      <c r="AA23" s="30">
        <f t="shared" si="0"/>
        <v>0.5884001499999999</v>
      </c>
      <c r="AB23" s="27">
        <v>0.60430070000000002</v>
      </c>
      <c r="AC23" s="22"/>
      <c r="AD23" s="6"/>
      <c r="AE23" s="24"/>
      <c r="AF23" s="26"/>
    </row>
    <row r="24" spans="4:32">
      <c r="D24" s="11" t="s">
        <v>39</v>
      </c>
      <c r="E24" s="30">
        <v>0.60300010000000004</v>
      </c>
      <c r="F24" s="30">
        <v>0.56545489999999998</v>
      </c>
      <c r="G24" s="30">
        <v>0.58735490000000001</v>
      </c>
      <c r="H24" s="30">
        <v>0.55208140000000006</v>
      </c>
      <c r="I24" s="30">
        <v>0.59646359999999998</v>
      </c>
      <c r="J24" s="30">
        <v>0.59533409999999998</v>
      </c>
      <c r="K24" s="30">
        <v>0.61239779999999999</v>
      </c>
      <c r="L24" s="30">
        <v>0.67495930000000004</v>
      </c>
      <c r="M24" s="30">
        <v>0.63970850000000001</v>
      </c>
      <c r="N24" s="30">
        <v>0.59953999999999996</v>
      </c>
      <c r="O24" s="30">
        <v>0.65826320000000005</v>
      </c>
      <c r="P24" s="30">
        <v>0.61639889999999997</v>
      </c>
      <c r="Q24" s="30">
        <v>0.56523210000000002</v>
      </c>
      <c r="R24" s="30">
        <v>0.59585100000000002</v>
      </c>
      <c r="S24" s="30">
        <v>0.59613859999999996</v>
      </c>
      <c r="T24" s="30">
        <v>0.59693379999999996</v>
      </c>
      <c r="U24" s="30">
        <v>0.54121079999999999</v>
      </c>
      <c r="V24" s="30">
        <v>0.52216940000000001</v>
      </c>
      <c r="W24" s="30">
        <v>0.57506120000000005</v>
      </c>
      <c r="X24" s="30">
        <v>0.54818449999999996</v>
      </c>
      <c r="Y24" s="30">
        <v>0.53657089999999996</v>
      </c>
      <c r="Z24" s="30">
        <v>0.61554450000000005</v>
      </c>
      <c r="AA24" s="30">
        <f t="shared" si="0"/>
        <v>0.5906297045454546</v>
      </c>
      <c r="AB24" s="27">
        <v>0.60809959999999996</v>
      </c>
      <c r="AC24" s="22"/>
      <c r="AD24" s="6"/>
      <c r="AE24" s="24"/>
      <c r="AF24" s="26"/>
    </row>
    <row r="25" spans="4:32">
      <c r="D25" s="11" t="s">
        <v>40</v>
      </c>
      <c r="E25" s="30">
        <v>0.62390400000000001</v>
      </c>
      <c r="F25" s="30">
        <v>0.54179750000000004</v>
      </c>
      <c r="G25" s="30">
        <v>0.59536679999999997</v>
      </c>
      <c r="H25" s="30">
        <v>0.58060730000000005</v>
      </c>
      <c r="I25" s="30">
        <v>0.59422960000000002</v>
      </c>
      <c r="J25" s="30">
        <v>0.60015629999999998</v>
      </c>
      <c r="K25" s="30">
        <v>0.63569799999999999</v>
      </c>
      <c r="L25" s="30">
        <v>0.65775810000000001</v>
      </c>
      <c r="M25" s="30">
        <v>0.64221019999999995</v>
      </c>
      <c r="N25" s="30">
        <v>0.61368429999999996</v>
      </c>
      <c r="O25" s="30">
        <v>0.66355940000000002</v>
      </c>
      <c r="P25" s="30">
        <v>0.60642070000000003</v>
      </c>
      <c r="Q25" s="30">
        <v>0.57229010000000002</v>
      </c>
      <c r="R25" s="30">
        <v>0.58568949999999997</v>
      </c>
      <c r="S25" s="30">
        <v>0.59474939999999998</v>
      </c>
      <c r="T25" s="30">
        <v>0.6056783</v>
      </c>
      <c r="U25" s="30">
        <v>0.54069330000000004</v>
      </c>
      <c r="V25" s="30">
        <v>0.49922159999999999</v>
      </c>
      <c r="W25" s="30">
        <v>0.58217289999999999</v>
      </c>
      <c r="X25" s="30">
        <v>0.53705999999999998</v>
      </c>
      <c r="Y25" s="30">
        <v>0.5288678</v>
      </c>
      <c r="Z25" s="30">
        <v>0.61066600000000004</v>
      </c>
      <c r="AA25" s="30">
        <f t="shared" si="0"/>
        <v>0.59147641363636361</v>
      </c>
      <c r="AB25" s="27">
        <v>0.61266969999999998</v>
      </c>
      <c r="AC25" s="22"/>
      <c r="AD25" s="6"/>
      <c r="AE25" s="24"/>
      <c r="AF25" s="26"/>
    </row>
    <row r="26" spans="4:32">
      <c r="D26" s="11" t="s">
        <v>41</v>
      </c>
      <c r="E26" s="30">
        <v>0.64657540000000002</v>
      </c>
      <c r="F26" s="30">
        <v>0.55605479999999996</v>
      </c>
      <c r="G26" s="30">
        <v>0.62722080000000002</v>
      </c>
      <c r="H26" s="30">
        <v>0.59575299999999998</v>
      </c>
      <c r="I26" s="30">
        <v>0.62052759999999996</v>
      </c>
      <c r="J26" s="30">
        <v>0.59006000000000003</v>
      </c>
      <c r="K26" s="30">
        <v>0.63517559999999995</v>
      </c>
      <c r="L26" s="30">
        <v>0.64138030000000001</v>
      </c>
      <c r="M26" s="30">
        <v>0.6605434</v>
      </c>
      <c r="N26" s="30">
        <v>0.61738020000000005</v>
      </c>
      <c r="O26" s="30">
        <v>0.66061029999999998</v>
      </c>
      <c r="P26" s="30">
        <v>0.61894559999999998</v>
      </c>
      <c r="Q26" s="30">
        <v>0.57083700000000004</v>
      </c>
      <c r="R26" s="30">
        <v>0.58921869999999998</v>
      </c>
      <c r="S26" s="30">
        <v>0.60765179999999996</v>
      </c>
      <c r="T26" s="30">
        <v>0.60797880000000004</v>
      </c>
      <c r="U26" s="30">
        <v>0.54143379999999997</v>
      </c>
      <c r="V26" s="30">
        <v>0.50168749999999995</v>
      </c>
      <c r="W26" s="30">
        <v>0.57703099999999996</v>
      </c>
      <c r="X26" s="30">
        <v>0.56174460000000004</v>
      </c>
      <c r="Y26" s="30">
        <v>0.53067310000000001</v>
      </c>
      <c r="Z26" s="30">
        <v>0.60847779999999996</v>
      </c>
      <c r="AA26" s="30">
        <f t="shared" si="0"/>
        <v>0.59849823181818174</v>
      </c>
      <c r="AB26" s="27">
        <v>0.6167163</v>
      </c>
      <c r="AC26" s="22"/>
      <c r="AD26" s="6"/>
      <c r="AE26" s="24"/>
      <c r="AF26" s="26"/>
    </row>
    <row r="27" spans="4:32">
      <c r="D27" s="11" t="s">
        <v>42</v>
      </c>
      <c r="E27" s="30">
        <v>0.65101690000000001</v>
      </c>
      <c r="F27" s="30">
        <v>0.55789509999999998</v>
      </c>
      <c r="G27" s="30">
        <v>0.64404280000000003</v>
      </c>
      <c r="H27" s="30">
        <v>0.63406130000000005</v>
      </c>
      <c r="I27" s="30">
        <v>0.59994139999999996</v>
      </c>
      <c r="J27" s="30">
        <v>0.59710969999999997</v>
      </c>
      <c r="K27" s="30">
        <v>0.62565950000000004</v>
      </c>
      <c r="L27" s="30">
        <v>0.6389165</v>
      </c>
      <c r="M27" s="30">
        <v>0.66955679999999995</v>
      </c>
      <c r="N27" s="30">
        <v>0.60657139999999998</v>
      </c>
      <c r="O27" s="30">
        <v>0.63604919999999998</v>
      </c>
      <c r="P27" s="30">
        <v>0.65493040000000002</v>
      </c>
      <c r="Q27" s="30">
        <v>0.57758299999999996</v>
      </c>
      <c r="R27" s="30">
        <v>0.5861246</v>
      </c>
      <c r="S27" s="30">
        <v>0.59664039999999996</v>
      </c>
      <c r="T27" s="30">
        <v>0.60444549999999997</v>
      </c>
      <c r="U27" s="30">
        <v>0.52966679999999999</v>
      </c>
      <c r="V27" s="30">
        <v>0.51746530000000002</v>
      </c>
      <c r="W27" s="30">
        <v>0.58402180000000004</v>
      </c>
      <c r="X27" s="30">
        <v>0.55806990000000001</v>
      </c>
      <c r="Y27" s="30">
        <v>0.53402839999999996</v>
      </c>
      <c r="Z27" s="30">
        <v>0.61882159999999997</v>
      </c>
      <c r="AA27" s="30">
        <f t="shared" si="0"/>
        <v>0.60102810454545452</v>
      </c>
      <c r="AB27" s="27">
        <v>0.6139443</v>
      </c>
      <c r="AC27" s="22"/>
      <c r="AE27" s="28"/>
      <c r="AF27" s="26"/>
    </row>
    <row r="28" spans="4:32">
      <c r="D28" s="11" t="s">
        <v>43</v>
      </c>
      <c r="E28" s="30">
        <v>0.65052989999999999</v>
      </c>
      <c r="F28" s="30">
        <v>0.56978669999999998</v>
      </c>
      <c r="G28" s="30">
        <v>0.64068720000000001</v>
      </c>
      <c r="H28" s="30">
        <v>0.63598189999999999</v>
      </c>
      <c r="I28" s="30">
        <v>0.58854720000000005</v>
      </c>
      <c r="J28" s="30">
        <v>0.59830459999999996</v>
      </c>
      <c r="K28" s="30">
        <v>0.60748069999999998</v>
      </c>
      <c r="L28" s="30">
        <v>0.650949</v>
      </c>
      <c r="M28" s="30">
        <v>0.67383590000000004</v>
      </c>
      <c r="N28" s="30">
        <v>0.59926230000000003</v>
      </c>
      <c r="O28" s="30">
        <v>0.62929000000000002</v>
      </c>
      <c r="P28" s="30">
        <v>0.62518680000000004</v>
      </c>
      <c r="Q28" s="30">
        <v>0.58729790000000004</v>
      </c>
      <c r="R28" s="30">
        <v>0.57679840000000004</v>
      </c>
      <c r="S28" s="30">
        <v>0.59823459999999995</v>
      </c>
      <c r="T28" s="30">
        <v>0.60699259999999999</v>
      </c>
      <c r="U28" s="30">
        <v>0.5487862</v>
      </c>
      <c r="V28" s="30">
        <v>0.50641800000000003</v>
      </c>
      <c r="W28" s="30">
        <v>0.58605229999999997</v>
      </c>
      <c r="X28" s="30">
        <v>0.57674040000000004</v>
      </c>
      <c r="Y28" s="30">
        <v>0.51771290000000003</v>
      </c>
      <c r="Z28" s="30">
        <v>0.62173100000000003</v>
      </c>
      <c r="AA28" s="30">
        <f t="shared" si="0"/>
        <v>0.59984574999999996</v>
      </c>
      <c r="AB28" s="27">
        <v>0.61337370000000002</v>
      </c>
      <c r="AC28" s="22"/>
      <c r="AE28" s="24"/>
      <c r="AF28" s="25"/>
    </row>
    <row r="29" spans="4:32">
      <c r="D29" s="11" t="s">
        <v>44</v>
      </c>
      <c r="E29" s="30">
        <v>0.66652920000000004</v>
      </c>
      <c r="F29" s="30">
        <v>0.57080039999999999</v>
      </c>
      <c r="G29" s="30">
        <v>0.60144569999999997</v>
      </c>
      <c r="H29" s="30">
        <v>0.59526959999999995</v>
      </c>
      <c r="I29" s="30">
        <v>0.59414370000000005</v>
      </c>
      <c r="J29" s="30">
        <v>0.59620649999999997</v>
      </c>
      <c r="K29" s="30">
        <v>0.60291349999999999</v>
      </c>
      <c r="L29" s="30">
        <v>0.64355910000000005</v>
      </c>
      <c r="M29" s="30">
        <v>0.64011629999999997</v>
      </c>
      <c r="N29" s="30">
        <v>0.60959560000000002</v>
      </c>
      <c r="O29" s="30">
        <v>0.61505639999999995</v>
      </c>
      <c r="P29" s="30">
        <v>0.67370819999999998</v>
      </c>
      <c r="Q29" s="30">
        <v>0.58268960000000003</v>
      </c>
      <c r="R29" s="30">
        <v>0.58538179999999995</v>
      </c>
      <c r="S29" s="30">
        <v>0.59871620000000003</v>
      </c>
      <c r="T29" s="30">
        <v>0.61726040000000004</v>
      </c>
      <c r="U29" s="30">
        <v>0.56103559999999997</v>
      </c>
      <c r="V29" s="30">
        <v>0.50531380000000004</v>
      </c>
      <c r="W29" s="30">
        <v>0.59093209999999996</v>
      </c>
      <c r="X29" s="30">
        <v>0.53137800000000002</v>
      </c>
      <c r="Y29" s="30">
        <v>0.53216479999999999</v>
      </c>
      <c r="Z29" s="30">
        <v>0.62880590000000003</v>
      </c>
      <c r="AA29" s="30">
        <f t="shared" si="0"/>
        <v>0.59741010909090908</v>
      </c>
      <c r="AB29" s="27">
        <v>0.61471050000000005</v>
      </c>
      <c r="AC29" s="22"/>
    </row>
    <row r="30" spans="4:32">
      <c r="D30" s="11" t="s">
        <v>45</v>
      </c>
      <c r="E30" s="30">
        <v>0.62997999999999998</v>
      </c>
      <c r="F30" s="30">
        <v>0.60987999999999998</v>
      </c>
      <c r="G30" s="30">
        <v>0.62687000000000004</v>
      </c>
      <c r="H30" s="30">
        <v>0.57589999999999997</v>
      </c>
      <c r="I30" s="30">
        <v>0.59516999999999998</v>
      </c>
      <c r="J30" s="30">
        <v>0.58901000000000003</v>
      </c>
      <c r="K30" s="30">
        <v>0.61911000000000005</v>
      </c>
      <c r="L30" s="30">
        <v>0.63993999999999995</v>
      </c>
      <c r="M30" s="30">
        <v>0.65666000000000002</v>
      </c>
      <c r="N30" s="30">
        <v>0.60509999999999997</v>
      </c>
      <c r="O30" s="30">
        <v>0.6502</v>
      </c>
      <c r="P30" s="30">
        <v>0.64825999999999995</v>
      </c>
      <c r="Q30" s="30">
        <v>0.58460000000000001</v>
      </c>
      <c r="R30" s="30">
        <v>0.57999999999999996</v>
      </c>
      <c r="S30" s="30">
        <v>0.60218000000000005</v>
      </c>
      <c r="T30" s="30">
        <v>0.61904000000000003</v>
      </c>
      <c r="U30" s="30">
        <v>0.56537000000000004</v>
      </c>
      <c r="V30" s="30">
        <v>0.53083000000000002</v>
      </c>
      <c r="W30" s="30">
        <v>0.59067000000000003</v>
      </c>
      <c r="X30" s="30">
        <v>0.52566000000000002</v>
      </c>
      <c r="Y30" s="30">
        <v>0.51744000000000001</v>
      </c>
      <c r="Z30" s="30">
        <v>0.63544</v>
      </c>
      <c r="AA30" s="30">
        <f t="shared" si="0"/>
        <v>0.59987772727272737</v>
      </c>
      <c r="AB30" s="27">
        <v>0.61942200000000003</v>
      </c>
      <c r="AC30" s="22"/>
    </row>
    <row r="31" spans="4:32">
      <c r="D31" s="11" t="s">
        <v>46</v>
      </c>
      <c r="E31" s="30">
        <v>0.62005999999999994</v>
      </c>
      <c r="F31" s="30">
        <v>0.61819999999999997</v>
      </c>
      <c r="G31" s="30">
        <v>0.62448000000000004</v>
      </c>
      <c r="H31" s="30">
        <v>0.58857999999999999</v>
      </c>
      <c r="I31" s="30">
        <v>0.5806</v>
      </c>
      <c r="J31" s="30">
        <v>0.59630000000000005</v>
      </c>
      <c r="K31" s="30">
        <v>0.61916000000000004</v>
      </c>
      <c r="L31" s="30">
        <v>0.64514000000000005</v>
      </c>
      <c r="M31" s="30">
        <v>0.64022000000000001</v>
      </c>
      <c r="N31" s="30">
        <v>0.61775000000000002</v>
      </c>
      <c r="O31" s="30">
        <v>0.66398999999999997</v>
      </c>
      <c r="P31" s="30">
        <v>0.63873000000000002</v>
      </c>
      <c r="Q31" s="30">
        <v>0.58004999999999995</v>
      </c>
      <c r="R31" s="30">
        <v>0.58201000000000003</v>
      </c>
      <c r="S31" s="30">
        <v>0.61626000000000003</v>
      </c>
      <c r="T31" s="30">
        <v>0.62368000000000001</v>
      </c>
      <c r="U31" s="30">
        <v>0.56625000000000003</v>
      </c>
      <c r="V31" s="30">
        <v>0.54147999999999996</v>
      </c>
      <c r="W31" s="30">
        <v>0.59509999999999996</v>
      </c>
      <c r="X31" s="30">
        <v>0.54022999999999999</v>
      </c>
      <c r="Y31" s="30">
        <v>0.53434000000000004</v>
      </c>
      <c r="Z31" s="30">
        <v>0.61807000000000001</v>
      </c>
      <c r="AA31" s="30">
        <f t="shared" si="0"/>
        <v>0.60230363636363637</v>
      </c>
      <c r="AB31" s="27">
        <v>0.62065340000000002</v>
      </c>
      <c r="AC31" s="22"/>
    </row>
    <row r="32" spans="4:32">
      <c r="D32" s="11" t="s">
        <v>47</v>
      </c>
      <c r="E32" s="30">
        <v>0.60648999999999997</v>
      </c>
      <c r="F32" s="30">
        <v>0.63319000000000003</v>
      </c>
      <c r="G32" s="30">
        <v>0.58106999999999998</v>
      </c>
      <c r="H32" s="30">
        <v>0.59279999999999999</v>
      </c>
      <c r="I32" s="30">
        <v>0.58904000000000001</v>
      </c>
      <c r="J32" s="30">
        <v>0.62197999999999998</v>
      </c>
      <c r="K32" s="30">
        <v>0.60977000000000003</v>
      </c>
      <c r="L32" s="30">
        <v>0.6502</v>
      </c>
      <c r="M32" s="30">
        <v>0.64685999999999999</v>
      </c>
      <c r="N32" s="30">
        <v>0.61819999999999997</v>
      </c>
      <c r="O32" s="30">
        <v>0.65371999999999997</v>
      </c>
      <c r="P32" s="30">
        <v>0.64744000000000002</v>
      </c>
      <c r="Q32" s="30">
        <v>0.57401999999999997</v>
      </c>
      <c r="R32" s="30">
        <v>0.59023999999999999</v>
      </c>
      <c r="S32" s="30">
        <v>0.61824000000000001</v>
      </c>
      <c r="T32" s="30">
        <v>0.62324000000000002</v>
      </c>
      <c r="U32" s="30">
        <v>0.57598000000000005</v>
      </c>
      <c r="V32" s="30">
        <v>0.51160000000000005</v>
      </c>
      <c r="W32" s="30">
        <v>0.59467999999999999</v>
      </c>
      <c r="X32" s="30">
        <v>0.57240000000000002</v>
      </c>
      <c r="Y32" s="30">
        <v>0.52961999999999998</v>
      </c>
      <c r="Z32" s="30">
        <v>0.61855000000000004</v>
      </c>
      <c r="AA32" s="30">
        <f t="shared" si="0"/>
        <v>0.60269681818181819</v>
      </c>
      <c r="AB32" s="27">
        <v>0.61986399999999997</v>
      </c>
      <c r="AC32" s="22"/>
    </row>
    <row r="33" spans="1:29">
      <c r="D33" s="11" t="s">
        <v>48</v>
      </c>
      <c r="E33" s="30">
        <v>0.59728999999999999</v>
      </c>
      <c r="F33" s="30">
        <v>0.64080000000000004</v>
      </c>
      <c r="G33" s="30">
        <v>0.58796000000000004</v>
      </c>
      <c r="H33" s="30">
        <v>0.60716000000000003</v>
      </c>
      <c r="I33" s="30">
        <v>0.59409999999999996</v>
      </c>
      <c r="J33" s="30">
        <v>0.61855000000000004</v>
      </c>
      <c r="K33" s="30">
        <v>0.60584000000000005</v>
      </c>
      <c r="L33" s="30">
        <v>0.65722999999999998</v>
      </c>
      <c r="M33" s="30">
        <v>0.63295000000000001</v>
      </c>
      <c r="N33" s="30">
        <v>0.63599000000000006</v>
      </c>
      <c r="O33" s="30">
        <v>0.64268999999999998</v>
      </c>
      <c r="P33" s="30">
        <v>0.64387000000000005</v>
      </c>
      <c r="Q33" s="30">
        <v>0.56898000000000004</v>
      </c>
      <c r="R33" s="30">
        <v>0.59435000000000004</v>
      </c>
      <c r="S33" s="30">
        <v>0.61416999999999999</v>
      </c>
      <c r="T33" s="30">
        <v>0.62295999999999996</v>
      </c>
      <c r="U33" s="30">
        <v>0.56359000000000004</v>
      </c>
      <c r="V33" s="30">
        <v>0.50641000000000003</v>
      </c>
      <c r="W33" s="30">
        <v>0.59189999999999998</v>
      </c>
      <c r="X33" s="30">
        <v>0.55752999999999997</v>
      </c>
      <c r="Y33" s="30">
        <v>0.52600000000000002</v>
      </c>
      <c r="Z33" s="30">
        <v>0.61499000000000004</v>
      </c>
      <c r="AA33" s="30">
        <f t="shared" si="0"/>
        <v>0.60115045454545457</v>
      </c>
      <c r="AB33" s="27">
        <v>0.61958899999999995</v>
      </c>
      <c r="AC33" s="22"/>
    </row>
    <row r="34" spans="1:29">
      <c r="D34" s="11" t="s">
        <v>49</v>
      </c>
      <c r="E34" s="30">
        <v>0.60801000000000005</v>
      </c>
      <c r="F34" s="30">
        <v>0.61960000000000004</v>
      </c>
      <c r="G34" s="30">
        <v>0.58808000000000005</v>
      </c>
      <c r="H34" s="30">
        <v>0.62780999999999998</v>
      </c>
      <c r="I34" s="30">
        <v>0.61621000000000004</v>
      </c>
      <c r="J34" s="30">
        <v>0.62643000000000004</v>
      </c>
      <c r="K34" s="30">
        <v>0.64212999999999998</v>
      </c>
      <c r="L34" s="30">
        <v>0.66586000000000001</v>
      </c>
      <c r="M34" s="30">
        <v>0.63693999999999995</v>
      </c>
      <c r="N34" s="30">
        <v>0.63898999999999995</v>
      </c>
      <c r="O34" s="30">
        <v>0.64646000000000003</v>
      </c>
      <c r="P34" s="30">
        <v>0.63636000000000004</v>
      </c>
      <c r="Q34" s="30">
        <v>0.56389999999999996</v>
      </c>
      <c r="R34" s="30">
        <v>0.60821000000000003</v>
      </c>
      <c r="S34" s="30">
        <v>0.62173</v>
      </c>
      <c r="T34" s="30">
        <v>0.623</v>
      </c>
      <c r="U34" s="30">
        <v>0.5605</v>
      </c>
      <c r="V34" s="30">
        <v>0.50860000000000005</v>
      </c>
      <c r="W34" s="30">
        <v>0.60097</v>
      </c>
      <c r="X34" s="30">
        <v>0.57213999999999998</v>
      </c>
      <c r="Y34" s="30">
        <v>0.54664000000000001</v>
      </c>
      <c r="Z34" s="30">
        <v>0.61324999999999996</v>
      </c>
      <c r="AA34" s="30">
        <f t="shared" si="0"/>
        <v>0.60780999999999985</v>
      </c>
      <c r="AB34" s="27">
        <v>0.62220710000000001</v>
      </c>
      <c r="AC34" s="22"/>
    </row>
    <row r="35" spans="1:29">
      <c r="D35" s="11" t="s">
        <v>50</v>
      </c>
      <c r="E35" s="30">
        <v>0.59855999999999998</v>
      </c>
      <c r="F35" s="30">
        <v>0.61568000000000001</v>
      </c>
      <c r="G35" s="30">
        <v>0.57547000000000004</v>
      </c>
      <c r="H35" s="30">
        <v>0.56430000000000002</v>
      </c>
      <c r="I35" s="30">
        <v>0.61899999999999999</v>
      </c>
      <c r="J35" s="30">
        <v>0.63660000000000005</v>
      </c>
      <c r="K35" s="30">
        <v>0.63382000000000005</v>
      </c>
      <c r="L35" s="30">
        <v>0.66395000000000004</v>
      </c>
      <c r="M35" s="30">
        <v>0.64819000000000004</v>
      </c>
      <c r="N35" s="30">
        <v>0.64929000000000003</v>
      </c>
      <c r="O35" s="30">
        <v>0.63214000000000004</v>
      </c>
      <c r="P35" s="30">
        <v>0.64293</v>
      </c>
      <c r="Q35" s="30">
        <v>0.57750999999999997</v>
      </c>
      <c r="R35" s="30">
        <v>0.58781000000000005</v>
      </c>
      <c r="S35" s="30">
        <v>0.62672000000000005</v>
      </c>
      <c r="T35" s="30">
        <v>0.62346999999999997</v>
      </c>
      <c r="U35" s="30">
        <v>0.54830000000000001</v>
      </c>
      <c r="V35" s="30">
        <v>0.5161</v>
      </c>
      <c r="W35" s="30">
        <v>0.59328000000000003</v>
      </c>
      <c r="X35" s="30">
        <v>0.58160000000000001</v>
      </c>
      <c r="Y35" s="30">
        <v>0.52497000000000005</v>
      </c>
      <c r="Z35" s="30">
        <v>0.60946</v>
      </c>
      <c r="AA35" s="30">
        <f t="shared" si="0"/>
        <v>0.60314318181818161</v>
      </c>
      <c r="AB35" s="27">
        <v>0.62052689999999999</v>
      </c>
      <c r="AC35" s="22"/>
    </row>
    <row r="36" spans="1:29">
      <c r="D36" s="11" t="s">
        <v>51</v>
      </c>
      <c r="E36" s="30">
        <v>0.59935000000000005</v>
      </c>
      <c r="F36" s="30">
        <v>0.60170000000000001</v>
      </c>
      <c r="G36" s="30">
        <v>0.57401000000000002</v>
      </c>
      <c r="H36" s="30">
        <v>0.57299999999999995</v>
      </c>
      <c r="I36" s="30">
        <v>0.60250000000000004</v>
      </c>
      <c r="J36" s="30">
        <v>0.63400999999999996</v>
      </c>
      <c r="K36" s="30">
        <v>0.65330999999999995</v>
      </c>
      <c r="L36" s="30">
        <v>0.66559999999999997</v>
      </c>
      <c r="M36" s="30">
        <v>0.64132999999999996</v>
      </c>
      <c r="N36" s="30">
        <v>0.64134999999999998</v>
      </c>
      <c r="O36" s="30">
        <v>0.61868999999999996</v>
      </c>
      <c r="P36" s="30">
        <v>0.63327</v>
      </c>
      <c r="Q36" s="30">
        <v>0.56760999999999995</v>
      </c>
      <c r="R36" s="30">
        <v>0.58398000000000005</v>
      </c>
      <c r="S36" s="30">
        <v>0.63160000000000005</v>
      </c>
      <c r="T36" s="30">
        <v>0.62070000000000003</v>
      </c>
      <c r="U36" s="30">
        <v>0.55581000000000003</v>
      </c>
      <c r="V36" s="30">
        <v>0.52624000000000004</v>
      </c>
      <c r="W36" s="30">
        <v>0.59041999999999994</v>
      </c>
      <c r="X36" s="30">
        <v>0.57165999999999995</v>
      </c>
      <c r="Y36" s="30">
        <v>0.53561999999999999</v>
      </c>
      <c r="Z36" s="30">
        <v>0.59826000000000001</v>
      </c>
      <c r="AA36" s="30">
        <f t="shared" si="0"/>
        <v>0.60090999999999994</v>
      </c>
      <c r="AB36" s="27">
        <v>0.61992860000000005</v>
      </c>
      <c r="AC36" s="22"/>
    </row>
    <row r="37" spans="1:29">
      <c r="D37" s="11" t="s">
        <v>52</v>
      </c>
      <c r="E37" s="30">
        <v>0.58911999999999998</v>
      </c>
      <c r="F37" s="30">
        <v>0.61341999999999997</v>
      </c>
      <c r="G37" s="30">
        <v>0.58165</v>
      </c>
      <c r="H37" s="30">
        <v>0.55130000000000001</v>
      </c>
      <c r="I37" s="30">
        <v>0.59819999999999995</v>
      </c>
      <c r="J37" s="30">
        <v>0.61765999999999999</v>
      </c>
      <c r="K37" s="30">
        <v>0.64600999999999997</v>
      </c>
      <c r="L37" s="30">
        <v>0.66108999999999996</v>
      </c>
      <c r="M37" s="30">
        <v>0.63859999999999995</v>
      </c>
      <c r="N37" s="30">
        <v>0.62294000000000005</v>
      </c>
      <c r="O37" s="30">
        <v>0.60455999999999999</v>
      </c>
      <c r="P37" s="30">
        <v>0.64580000000000004</v>
      </c>
      <c r="Q37" s="30">
        <v>0.55620000000000003</v>
      </c>
      <c r="R37" s="30">
        <v>0.58172999999999997</v>
      </c>
      <c r="S37" s="30">
        <v>0.62821000000000005</v>
      </c>
      <c r="T37" s="30">
        <v>0.62289000000000005</v>
      </c>
      <c r="U37" s="30">
        <v>0.54934000000000005</v>
      </c>
      <c r="V37" s="30">
        <v>0.52600000000000002</v>
      </c>
      <c r="W37" s="30">
        <v>0.58628000000000002</v>
      </c>
      <c r="X37" s="30">
        <v>0.57593000000000005</v>
      </c>
      <c r="Y37" s="30">
        <v>0.52202000000000004</v>
      </c>
      <c r="Z37" s="30">
        <v>0.59489999999999998</v>
      </c>
      <c r="AA37" s="30">
        <f t="shared" si="0"/>
        <v>0.59608409090909087</v>
      </c>
      <c r="AB37" s="27">
        <v>0.61861820000000001</v>
      </c>
      <c r="AC37" s="22"/>
    </row>
    <row r="38" spans="1:29" s="39" customFormat="1">
      <c r="A38" s="22"/>
      <c r="B38" s="22"/>
      <c r="C38" s="22"/>
      <c r="D38" s="11" t="s">
        <v>53</v>
      </c>
      <c r="E38" s="30">
        <v>0.59689999999999999</v>
      </c>
      <c r="F38" s="30">
        <v>0.62299000000000004</v>
      </c>
      <c r="G38" s="30">
        <v>0.58015000000000005</v>
      </c>
      <c r="H38" s="30">
        <v>0.59753000000000001</v>
      </c>
      <c r="I38" s="30">
        <v>0.58706000000000003</v>
      </c>
      <c r="J38" s="30">
        <v>0.60785</v>
      </c>
      <c r="K38" s="30">
        <v>0.64</v>
      </c>
      <c r="L38" s="30">
        <v>0.67630000000000001</v>
      </c>
      <c r="M38" s="30">
        <v>0.63612999999999997</v>
      </c>
      <c r="N38" s="30">
        <v>0.62622999999999995</v>
      </c>
      <c r="O38" s="30">
        <v>0.61938000000000004</v>
      </c>
      <c r="P38" s="30">
        <v>0.65932000000000002</v>
      </c>
      <c r="Q38" s="30">
        <v>0.57840000000000003</v>
      </c>
      <c r="R38" s="30">
        <v>0.58962000000000003</v>
      </c>
      <c r="S38" s="30">
        <v>0.629</v>
      </c>
      <c r="T38" s="30">
        <v>0.63043000000000005</v>
      </c>
      <c r="U38" s="30">
        <v>0.54042000000000001</v>
      </c>
      <c r="V38" s="30">
        <v>0.52605999999999997</v>
      </c>
      <c r="W38" s="30">
        <v>0.58781000000000005</v>
      </c>
      <c r="X38" s="30">
        <v>0.58109999999999995</v>
      </c>
      <c r="Y38" s="30">
        <v>0.52971000000000001</v>
      </c>
      <c r="Z38" s="30">
        <v>0.60307999999999995</v>
      </c>
      <c r="AA38" s="30">
        <f t="shared" si="0"/>
        <v>0.60206681818181795</v>
      </c>
      <c r="AB38" s="27">
        <v>0.62376120000000002</v>
      </c>
      <c r="AC38" s="30"/>
    </row>
    <row r="39" spans="1:29">
      <c r="D39" s="11" t="s">
        <v>54</v>
      </c>
      <c r="E39" s="30">
        <v>0.67162999999999995</v>
      </c>
      <c r="F39" s="26">
        <v>0.65229999999999999</v>
      </c>
      <c r="G39" s="30">
        <v>0.58115000000000006</v>
      </c>
      <c r="H39" s="30">
        <v>0.61407</v>
      </c>
      <c r="I39" s="30">
        <v>0.64422999999999997</v>
      </c>
      <c r="J39" s="30">
        <v>0.66651000000000005</v>
      </c>
      <c r="K39" s="30">
        <v>0.63812000000000002</v>
      </c>
      <c r="L39" s="30">
        <v>0.71928999999999998</v>
      </c>
      <c r="M39" s="30">
        <v>0.67159000000000002</v>
      </c>
      <c r="N39" s="30">
        <v>0.64475000000000005</v>
      </c>
      <c r="O39" s="26">
        <v>0.66032999999999997</v>
      </c>
      <c r="P39" s="26">
        <v>0.67508999999999997</v>
      </c>
      <c r="Q39" s="30">
        <v>0.60555000000000003</v>
      </c>
      <c r="R39" s="26">
        <v>0.62338000000000005</v>
      </c>
      <c r="S39" s="26">
        <v>0.67474000000000001</v>
      </c>
      <c r="T39" s="30">
        <v>0.64883000000000002</v>
      </c>
      <c r="U39" s="30">
        <v>0.56906999999999996</v>
      </c>
      <c r="V39" s="30">
        <v>0.55835999999999997</v>
      </c>
      <c r="W39" s="30">
        <v>0.62043999999999999</v>
      </c>
      <c r="X39" s="30">
        <v>0.58765000000000001</v>
      </c>
      <c r="Y39" s="26">
        <v>0.58231999999999995</v>
      </c>
      <c r="Z39" s="30">
        <v>0.60748000000000002</v>
      </c>
      <c r="AA39" s="30">
        <f t="shared" si="0"/>
        <v>0.63258545454545467</v>
      </c>
      <c r="AB39" s="27">
        <v>0.64667980000000003</v>
      </c>
      <c r="AC39" s="30"/>
    </row>
    <row r="40" spans="1:29">
      <c r="D40" s="11" t="s">
        <v>90</v>
      </c>
      <c r="E40" s="30">
        <v>0.62873999999999997</v>
      </c>
      <c r="F40" s="26">
        <v>0.63865000000000005</v>
      </c>
      <c r="G40" s="30">
        <v>0.59438999999999997</v>
      </c>
      <c r="H40" s="30">
        <v>0.62199000000000004</v>
      </c>
      <c r="I40" s="30">
        <v>0.61407999999999996</v>
      </c>
      <c r="J40" s="30">
        <v>0.62417999999999996</v>
      </c>
      <c r="K40" s="30">
        <v>0.64644999999999997</v>
      </c>
      <c r="L40" s="30">
        <v>0.75073000000000001</v>
      </c>
      <c r="M40" s="30">
        <v>0.68467999999999996</v>
      </c>
      <c r="N40" s="30">
        <v>0.65481999999999996</v>
      </c>
      <c r="O40" s="26">
        <v>0.67542000000000002</v>
      </c>
      <c r="P40" s="26">
        <v>0.66269</v>
      </c>
      <c r="Q40" s="30">
        <v>0.60475000000000001</v>
      </c>
      <c r="R40" s="26">
        <v>0.62090999999999996</v>
      </c>
      <c r="S40" s="26">
        <v>0.67871999999999999</v>
      </c>
      <c r="T40" s="30">
        <v>0.66544000000000003</v>
      </c>
      <c r="U40" s="30">
        <v>0.57454000000000005</v>
      </c>
      <c r="V40" s="30">
        <v>0.61209000000000002</v>
      </c>
      <c r="W40" s="30">
        <v>0.63109999999999999</v>
      </c>
      <c r="X40" s="30">
        <v>0.59540000000000004</v>
      </c>
      <c r="Y40" s="26">
        <v>0.57447999999999999</v>
      </c>
      <c r="Z40" s="30">
        <v>0.62024999999999997</v>
      </c>
      <c r="AA40" s="30">
        <f t="shared" si="0"/>
        <v>0.63520454545454552</v>
      </c>
      <c r="AB40" s="27">
        <v>0.6553677</v>
      </c>
      <c r="AC40" s="30"/>
    </row>
    <row r="41" spans="1:29">
      <c r="D41" s="11" t="s">
        <v>91</v>
      </c>
      <c r="E41" s="30">
        <v>0.62136999999999998</v>
      </c>
      <c r="F41" s="26">
        <v>0.65188999999999997</v>
      </c>
      <c r="G41" s="30">
        <v>0.57094</v>
      </c>
      <c r="H41" s="30">
        <v>0.59992000000000001</v>
      </c>
      <c r="I41" s="30">
        <v>0.62207999999999997</v>
      </c>
      <c r="J41" s="30">
        <v>0.62270000000000003</v>
      </c>
      <c r="K41" s="30">
        <v>0.62051999999999996</v>
      </c>
      <c r="L41" s="30">
        <v>0.73568999999999996</v>
      </c>
      <c r="M41" s="30">
        <v>0.66908999999999996</v>
      </c>
      <c r="N41" s="30">
        <v>0.64410000000000001</v>
      </c>
      <c r="O41" s="26">
        <v>0.67315000000000003</v>
      </c>
      <c r="P41" s="26">
        <v>0.64046000000000003</v>
      </c>
      <c r="Q41" s="30">
        <v>0.59426000000000001</v>
      </c>
      <c r="R41" s="26">
        <v>0.61068</v>
      </c>
      <c r="S41" s="26">
        <v>0.67188999999999999</v>
      </c>
      <c r="T41" s="30">
        <v>0.64546000000000003</v>
      </c>
      <c r="U41" s="30">
        <v>0.57623000000000002</v>
      </c>
      <c r="V41" s="30">
        <v>0.56728999999999996</v>
      </c>
      <c r="W41" s="30">
        <v>0.60170999999999997</v>
      </c>
      <c r="X41" s="30">
        <v>0.56633</v>
      </c>
      <c r="Y41" s="26">
        <v>0.57086000000000003</v>
      </c>
      <c r="Z41" s="30">
        <v>0.61983999999999995</v>
      </c>
      <c r="AA41" s="30">
        <f t="shared" si="0"/>
        <v>0.62256636363636364</v>
      </c>
      <c r="AB41" s="139">
        <v>0.64022159999999995</v>
      </c>
      <c r="AC41" s="30"/>
    </row>
    <row r="42" spans="1:29" s="39" customFormat="1">
      <c r="A42" s="22"/>
      <c r="B42" s="22"/>
      <c r="C42" s="22"/>
      <c r="D42" s="11" t="s">
        <v>93</v>
      </c>
      <c r="E42" s="30">
        <v>0.61470999999999998</v>
      </c>
      <c r="F42" s="30">
        <v>0.66778999999999999</v>
      </c>
      <c r="G42" s="30">
        <v>0.57448999999999995</v>
      </c>
      <c r="H42" s="30">
        <v>0.64280000000000004</v>
      </c>
      <c r="I42" s="30">
        <v>0.60509999999999997</v>
      </c>
      <c r="J42" s="30">
        <v>0.61504999999999999</v>
      </c>
      <c r="K42" s="83">
        <v>0.62572000000000005</v>
      </c>
      <c r="L42" s="30">
        <v>0.70923000000000003</v>
      </c>
      <c r="M42" s="83">
        <v>0.68494999999999995</v>
      </c>
      <c r="N42" s="30">
        <v>0.65210000000000001</v>
      </c>
      <c r="O42" s="30">
        <v>0.65422999999999998</v>
      </c>
      <c r="P42" s="30">
        <v>0.63580999999999999</v>
      </c>
      <c r="Q42" s="83">
        <v>0.59218999999999999</v>
      </c>
      <c r="R42" s="30">
        <v>0.60892000000000002</v>
      </c>
      <c r="S42" s="30">
        <v>0.67637000000000003</v>
      </c>
      <c r="T42" s="30">
        <v>0.64076</v>
      </c>
      <c r="U42" s="30">
        <v>0.55589999999999995</v>
      </c>
      <c r="V42" s="30">
        <v>0.60396000000000005</v>
      </c>
      <c r="W42" s="30">
        <v>0.59928000000000003</v>
      </c>
      <c r="X42" s="30">
        <v>0.55064000000000002</v>
      </c>
      <c r="Y42" s="30">
        <v>0.58189000000000002</v>
      </c>
      <c r="Z42" s="30">
        <v>0.61970000000000003</v>
      </c>
      <c r="AA42" s="30">
        <f t="shared" si="0"/>
        <v>0.6232540909090909</v>
      </c>
      <c r="AB42" s="27">
        <v>0.63988060000000002</v>
      </c>
      <c r="AC42" s="30"/>
    </row>
    <row r="43" spans="1:29" s="39" customFormat="1">
      <c r="A43" s="22"/>
      <c r="B43" s="22"/>
      <c r="C43" s="22"/>
      <c r="D43" s="11" t="s">
        <v>96</v>
      </c>
      <c r="E43" s="30">
        <v>0.61216000000000004</v>
      </c>
      <c r="F43" s="30">
        <v>0.65334999999999999</v>
      </c>
      <c r="G43" s="30">
        <v>0.59326999999999996</v>
      </c>
      <c r="H43" s="30">
        <v>0.60319</v>
      </c>
      <c r="I43" s="30">
        <v>0.56520000000000004</v>
      </c>
      <c r="J43" s="30">
        <v>0.60114000000000001</v>
      </c>
      <c r="K43" s="83">
        <v>0.68171000000000004</v>
      </c>
      <c r="L43" s="30">
        <v>0.68927000000000005</v>
      </c>
      <c r="M43" s="83">
        <v>0.68389999999999995</v>
      </c>
      <c r="N43" s="30">
        <v>0.6371</v>
      </c>
      <c r="O43" s="30">
        <v>0.6573</v>
      </c>
      <c r="P43" s="30">
        <v>0.63639000000000001</v>
      </c>
      <c r="Q43" s="83">
        <v>0.59741999999999995</v>
      </c>
      <c r="R43" s="30">
        <v>0.61429999999999996</v>
      </c>
      <c r="S43" s="30">
        <v>0.66605999999999999</v>
      </c>
      <c r="T43" s="30">
        <v>0.61738999999999999</v>
      </c>
      <c r="U43" s="30">
        <v>0.55184</v>
      </c>
      <c r="V43" s="30">
        <v>0.55096000000000001</v>
      </c>
      <c r="W43" s="30">
        <v>0.59972999999999999</v>
      </c>
      <c r="X43" s="30">
        <v>0.53449999999999998</v>
      </c>
      <c r="Y43" s="30">
        <v>0.56511</v>
      </c>
      <c r="Z43" s="30">
        <v>0.6331</v>
      </c>
      <c r="AA43" s="30">
        <f t="shared" si="0"/>
        <v>0.61565409090909096</v>
      </c>
      <c r="AB43" s="27">
        <v>0.63283259999999997</v>
      </c>
      <c r="AC43" s="30"/>
    </row>
    <row r="44" spans="1:29">
      <c r="D44" s="11" t="s">
        <v>97</v>
      </c>
      <c r="E44" s="26">
        <v>0.57843999999999995</v>
      </c>
      <c r="F44" s="26">
        <v>0.65639999999999998</v>
      </c>
      <c r="G44" s="26">
        <v>0.59448999999999996</v>
      </c>
      <c r="H44" s="26">
        <v>0.60704000000000002</v>
      </c>
      <c r="I44" s="26">
        <v>0.59094000000000002</v>
      </c>
      <c r="J44" s="26">
        <v>0.60838999999999999</v>
      </c>
      <c r="K44" s="26">
        <v>0.65549999999999997</v>
      </c>
      <c r="L44" s="26">
        <v>0.66327999999999998</v>
      </c>
      <c r="M44" s="26">
        <v>0.66422999999999999</v>
      </c>
      <c r="N44" s="26">
        <v>0.67139000000000004</v>
      </c>
      <c r="O44" s="26">
        <v>0.63275999999999999</v>
      </c>
      <c r="P44" s="26">
        <v>0.63319999999999999</v>
      </c>
      <c r="Q44" s="26">
        <v>0.59523000000000004</v>
      </c>
      <c r="R44" s="26">
        <v>0.59902</v>
      </c>
      <c r="S44" s="26">
        <v>0.64039000000000001</v>
      </c>
      <c r="T44" s="26">
        <v>0.62131000000000003</v>
      </c>
      <c r="U44" s="26">
        <v>0.56308000000000002</v>
      </c>
      <c r="V44" s="26">
        <v>0.56967000000000001</v>
      </c>
      <c r="W44" s="26">
        <v>0.60745000000000005</v>
      </c>
      <c r="X44" s="26">
        <v>0.53190999999999999</v>
      </c>
      <c r="Y44" s="26">
        <v>0.55222000000000004</v>
      </c>
      <c r="Z44" s="26">
        <v>0.61306000000000005</v>
      </c>
      <c r="AA44" s="30">
        <f t="shared" si="0"/>
        <v>0.61133636363636368</v>
      </c>
      <c r="AB44" s="27">
        <v>0.62152929999999995</v>
      </c>
      <c r="AC44" s="22"/>
    </row>
    <row r="45" spans="1:29">
      <c r="D45" s="11" t="s">
        <v>101</v>
      </c>
      <c r="E45" s="26">
        <v>0.57418000000000002</v>
      </c>
      <c r="F45" s="26">
        <v>0.62661</v>
      </c>
      <c r="G45" s="26">
        <v>0.57740999999999998</v>
      </c>
      <c r="H45" s="26">
        <v>0.55581999999999998</v>
      </c>
      <c r="I45" s="26">
        <v>0.60589000000000004</v>
      </c>
      <c r="J45" s="26">
        <v>0.62307000000000001</v>
      </c>
      <c r="K45" s="26">
        <v>0.65398999999999996</v>
      </c>
      <c r="L45" s="26">
        <v>0.66918999999999995</v>
      </c>
      <c r="M45" s="26">
        <v>0.64310999999999996</v>
      </c>
      <c r="N45" s="26">
        <v>0.63885000000000003</v>
      </c>
      <c r="O45" s="26">
        <v>0.65566999999999998</v>
      </c>
      <c r="P45" s="26">
        <v>0.62283999999999995</v>
      </c>
      <c r="Q45" s="26">
        <v>0.58496000000000004</v>
      </c>
      <c r="R45" s="26">
        <v>0.60951</v>
      </c>
      <c r="S45" s="26">
        <v>0.63253999999999999</v>
      </c>
      <c r="T45" s="26">
        <v>0.60013000000000005</v>
      </c>
      <c r="U45" s="26">
        <v>0.55296999999999996</v>
      </c>
      <c r="V45" s="26">
        <v>0.53796999999999995</v>
      </c>
      <c r="W45" s="26">
        <v>0.58704999999999996</v>
      </c>
      <c r="X45" s="26">
        <v>0.52100999999999997</v>
      </c>
      <c r="Y45" s="26">
        <v>0.55027999999999999</v>
      </c>
      <c r="Z45" s="26">
        <v>0.61317999999999995</v>
      </c>
      <c r="AA45" s="30">
        <f>SUM(E45:Z45)/22</f>
        <v>0.6016468181818182</v>
      </c>
      <c r="AB45" s="27">
        <v>0.61139639999999995</v>
      </c>
      <c r="AC45" s="22"/>
    </row>
    <row r="46" spans="1:29">
      <c r="D46" s="11" t="s">
        <v>379</v>
      </c>
      <c r="E46" s="27">
        <v>0.55989069999999996</v>
      </c>
      <c r="F46" s="27">
        <v>0.62817500000000004</v>
      </c>
      <c r="G46" s="27">
        <v>0.59112100000000001</v>
      </c>
      <c r="H46" s="27">
        <v>0.55833569999999999</v>
      </c>
      <c r="I46" s="27">
        <v>0.58700730000000001</v>
      </c>
      <c r="J46" s="27">
        <v>0.61481240000000004</v>
      </c>
      <c r="K46" s="27">
        <v>0.64461710000000005</v>
      </c>
      <c r="L46" s="27">
        <v>0.64777830000000003</v>
      </c>
      <c r="M46" s="27">
        <v>0.62568449999999998</v>
      </c>
      <c r="N46" s="27">
        <v>0.60629259999999996</v>
      </c>
      <c r="O46" s="27">
        <v>0.63122060000000002</v>
      </c>
      <c r="P46" s="27">
        <v>0.63959350000000004</v>
      </c>
      <c r="Q46" s="27">
        <v>0.56553609999999999</v>
      </c>
      <c r="R46" s="27">
        <v>0.59925410000000001</v>
      </c>
      <c r="S46" s="27">
        <v>0.63445130000000005</v>
      </c>
      <c r="T46" s="27">
        <v>0.60020580000000001</v>
      </c>
      <c r="U46" s="27">
        <v>0.55374780000000001</v>
      </c>
      <c r="V46" s="27">
        <v>0.54954890000000001</v>
      </c>
      <c r="W46" s="27">
        <v>0.58049479999999998</v>
      </c>
      <c r="X46" s="27">
        <v>0.52648300000000003</v>
      </c>
      <c r="Y46" s="27">
        <v>0.55048030000000003</v>
      </c>
      <c r="Z46" s="27">
        <v>0.59121559999999995</v>
      </c>
      <c r="AA46" s="30">
        <f>SUM(E46:Z46)/22</f>
        <v>0.59481574545454552</v>
      </c>
      <c r="AB46" s="30">
        <v>0.61030309999999999</v>
      </c>
      <c r="AC46" s="22"/>
    </row>
    <row r="47" spans="1:29">
      <c r="D47" s="10"/>
      <c r="E47" s="80">
        <v>1</v>
      </c>
      <c r="F47" s="80">
        <v>2</v>
      </c>
      <c r="G47" s="80">
        <v>3</v>
      </c>
      <c r="H47" s="80">
        <v>4</v>
      </c>
      <c r="I47" s="80">
        <v>5</v>
      </c>
      <c r="J47" s="80">
        <v>6</v>
      </c>
      <c r="K47" s="80">
        <v>7</v>
      </c>
      <c r="L47" s="80">
        <v>8</v>
      </c>
      <c r="M47" s="80">
        <v>9</v>
      </c>
      <c r="N47" s="80">
        <v>10</v>
      </c>
      <c r="O47" s="80">
        <v>11</v>
      </c>
      <c r="P47" s="80">
        <v>12</v>
      </c>
      <c r="Q47" s="80">
        <v>13</v>
      </c>
      <c r="R47" s="80">
        <v>14</v>
      </c>
      <c r="S47" s="80">
        <v>15</v>
      </c>
      <c r="T47" s="80">
        <v>16</v>
      </c>
      <c r="U47" s="80">
        <v>17</v>
      </c>
      <c r="V47" s="80">
        <v>18</v>
      </c>
      <c r="W47" s="80">
        <v>19</v>
      </c>
      <c r="X47" s="80">
        <v>20</v>
      </c>
      <c r="Y47" s="81">
        <v>21</v>
      </c>
      <c r="Z47" s="80">
        <v>22</v>
      </c>
      <c r="AA47" s="112"/>
      <c r="AB47" s="82"/>
    </row>
    <row r="48" spans="1:29" ht="45">
      <c r="D48" s="10"/>
      <c r="E48" s="13" t="s">
        <v>0</v>
      </c>
      <c r="F48" s="13" t="s">
        <v>1</v>
      </c>
      <c r="G48" s="13" t="s">
        <v>2</v>
      </c>
      <c r="H48" s="13" t="s">
        <v>3</v>
      </c>
      <c r="I48" s="13" t="s">
        <v>4</v>
      </c>
      <c r="J48" s="13" t="s">
        <v>5</v>
      </c>
      <c r="K48" s="13" t="s">
        <v>6</v>
      </c>
      <c r="L48" s="13" t="s">
        <v>7</v>
      </c>
      <c r="M48" s="13" t="s">
        <v>8</v>
      </c>
      <c r="N48" s="13" t="s">
        <v>9</v>
      </c>
      <c r="O48" s="13" t="s">
        <v>10</v>
      </c>
      <c r="P48" s="13" t="s">
        <v>11</v>
      </c>
      <c r="Q48" s="13" t="s">
        <v>12</v>
      </c>
      <c r="R48" s="13" t="s">
        <v>85</v>
      </c>
      <c r="S48" s="13" t="s">
        <v>13</v>
      </c>
      <c r="T48" s="13" t="s">
        <v>14</v>
      </c>
      <c r="U48" s="13" t="s">
        <v>15</v>
      </c>
      <c r="V48" s="13" t="s">
        <v>16</v>
      </c>
      <c r="W48" s="13" t="s">
        <v>17</v>
      </c>
      <c r="X48" s="13" t="s">
        <v>20</v>
      </c>
      <c r="Y48" s="41" t="s">
        <v>18</v>
      </c>
      <c r="Z48" s="13" t="s">
        <v>19</v>
      </c>
      <c r="AA48" s="13" t="s">
        <v>55</v>
      </c>
      <c r="AB48" s="13" t="s">
        <v>56</v>
      </c>
    </row>
    <row r="49" spans="4:29">
      <c r="D49"/>
      <c r="E49" s="43"/>
      <c r="F49" s="42"/>
      <c r="G49" s="42"/>
      <c r="H49" s="42"/>
      <c r="I49" s="42"/>
      <c r="J49" s="45"/>
      <c r="K49" s="42"/>
      <c r="L49" s="42"/>
      <c r="M49" s="42"/>
      <c r="N49" s="42"/>
      <c r="O49" s="45"/>
      <c r="P49" s="42"/>
      <c r="Q49" s="42"/>
      <c r="R49" s="48"/>
      <c r="S49" s="48"/>
      <c r="T49" s="48"/>
      <c r="U49" s="48"/>
      <c r="V49" s="27"/>
      <c r="W49" s="30"/>
      <c r="X49" s="27"/>
      <c r="Y49" s="27"/>
      <c r="Z49" s="49"/>
    </row>
    <row r="50" spans="4:29">
      <c r="D50"/>
      <c r="E50" s="43"/>
      <c r="F50" s="42"/>
      <c r="G50" s="42"/>
      <c r="H50" s="42"/>
      <c r="I50" s="42"/>
      <c r="J50" s="45"/>
      <c r="K50" s="46"/>
      <c r="L50" s="46"/>
      <c r="M50" s="42"/>
      <c r="N50" s="42"/>
      <c r="O50" s="47"/>
      <c r="P50" s="46"/>
      <c r="Q50" s="46"/>
      <c r="R50" s="48"/>
      <c r="S50" s="48"/>
      <c r="T50" s="48"/>
      <c r="U50" s="48"/>
      <c r="V50" s="27"/>
      <c r="W50" s="30"/>
      <c r="X50" s="27"/>
      <c r="Y50" s="27"/>
      <c r="Z50" s="49"/>
      <c r="AA50" s="24"/>
      <c r="AB50" s="27"/>
    </row>
    <row r="51" spans="4:29">
      <c r="U51" s="35"/>
      <c r="V51" s="35"/>
      <c r="W51" s="48"/>
      <c r="Y51" s="30"/>
      <c r="Z51" s="42"/>
      <c r="AB51" s="42"/>
    </row>
    <row r="53" spans="4:29">
      <c r="D53" s="5" t="s">
        <v>84</v>
      </c>
      <c r="E53" s="5"/>
      <c r="F53" s="5"/>
      <c r="G53" s="5"/>
      <c r="H53" s="7"/>
      <c r="I53" s="7"/>
      <c r="J53" s="7"/>
    </row>
    <row r="54" spans="4:29" ht="45">
      <c r="E54" s="3" t="s">
        <v>0</v>
      </c>
      <c r="F54" s="3" t="s">
        <v>1</v>
      </c>
      <c r="G54" s="3" t="s">
        <v>2</v>
      </c>
      <c r="H54" s="3" t="s">
        <v>3</v>
      </c>
      <c r="I54" s="3" t="s">
        <v>4</v>
      </c>
      <c r="J54" s="3" t="s">
        <v>5</v>
      </c>
      <c r="K54" s="3" t="s">
        <v>6</v>
      </c>
      <c r="L54" s="3" t="s">
        <v>7</v>
      </c>
      <c r="M54" s="3" t="s">
        <v>8</v>
      </c>
      <c r="N54" s="3" t="s">
        <v>9</v>
      </c>
      <c r="O54" s="3" t="s">
        <v>10</v>
      </c>
      <c r="P54" s="3" t="s">
        <v>11</v>
      </c>
      <c r="Q54" s="3" t="s">
        <v>12</v>
      </c>
      <c r="R54" s="3" t="s">
        <v>85</v>
      </c>
      <c r="S54" s="23" t="s">
        <v>13</v>
      </c>
      <c r="T54" s="23" t="s">
        <v>14</v>
      </c>
      <c r="U54" s="23" t="s">
        <v>15</v>
      </c>
      <c r="V54" s="3" t="s">
        <v>16</v>
      </c>
      <c r="W54" s="3" t="s">
        <v>17</v>
      </c>
      <c r="X54" s="3" t="s">
        <v>20</v>
      </c>
      <c r="Y54" s="23" t="s">
        <v>18</v>
      </c>
      <c r="Z54" s="3" t="s">
        <v>19</v>
      </c>
      <c r="AA54" s="3" t="s">
        <v>55</v>
      </c>
      <c r="AB54" s="3" t="s">
        <v>56</v>
      </c>
    </row>
    <row r="55" spans="4:29">
      <c r="D55" s="10" t="s">
        <v>24</v>
      </c>
      <c r="E55" s="84">
        <f>SUM(E6:E9)/4</f>
        <v>0.60095317500000001</v>
      </c>
      <c r="F55" s="84">
        <f t="shared" ref="F55:AB55" si="1">SUM(F6:F9)/4</f>
        <v>0.54426450000000004</v>
      </c>
      <c r="G55" s="84">
        <f t="shared" si="1"/>
        <v>0.56453347499999995</v>
      </c>
      <c r="H55" s="84">
        <f t="shared" si="1"/>
        <v>0.55230847500000002</v>
      </c>
      <c r="I55" s="84">
        <f t="shared" si="1"/>
        <v>0.59229722500000004</v>
      </c>
      <c r="J55" s="84">
        <f t="shared" si="1"/>
        <v>0.56782957500000009</v>
      </c>
      <c r="K55" s="84">
        <f t="shared" si="1"/>
        <v>0.59127525000000003</v>
      </c>
      <c r="L55" s="84">
        <f t="shared" si="1"/>
        <v>0.6030008</v>
      </c>
      <c r="M55" s="84">
        <f t="shared" si="1"/>
        <v>0.64397387499999992</v>
      </c>
      <c r="N55" s="84">
        <f t="shared" si="1"/>
        <v>0.57752297499999994</v>
      </c>
      <c r="O55" s="84">
        <f t="shared" si="1"/>
        <v>0.59964702499999989</v>
      </c>
      <c r="P55" s="84">
        <f t="shared" si="1"/>
        <v>0.60455722499999998</v>
      </c>
      <c r="Q55" s="84">
        <f t="shared" si="1"/>
        <v>0.56759190000000004</v>
      </c>
      <c r="R55" s="84">
        <f t="shared" si="1"/>
        <v>0.55536845000000001</v>
      </c>
      <c r="S55" s="84">
        <f t="shared" si="1"/>
        <v>0.57850262500000005</v>
      </c>
      <c r="T55" s="84">
        <f t="shared" si="1"/>
        <v>0.57346774999999994</v>
      </c>
      <c r="U55" s="84">
        <f t="shared" si="1"/>
        <v>0.51535419999999998</v>
      </c>
      <c r="V55" s="84">
        <f t="shared" si="1"/>
        <v>0.53308820000000001</v>
      </c>
      <c r="W55" s="84">
        <f t="shared" si="1"/>
        <v>0.57473997499999996</v>
      </c>
      <c r="X55" s="84">
        <f t="shared" si="1"/>
        <v>0.53992624999999994</v>
      </c>
      <c r="Y55" s="85">
        <f t="shared" si="1"/>
        <v>0.52348514999999995</v>
      </c>
      <c r="Z55" s="84">
        <f t="shared" si="1"/>
        <v>0.6186355</v>
      </c>
      <c r="AA55" s="84">
        <f t="shared" si="1"/>
        <v>0.57374198068181825</v>
      </c>
      <c r="AB55" s="84">
        <f t="shared" si="1"/>
        <v>0.60206887500000006</v>
      </c>
      <c r="AC55" s="10" t="s">
        <v>24</v>
      </c>
    </row>
    <row r="56" spans="4:29">
      <c r="D56" s="10" t="s">
        <v>25</v>
      </c>
      <c r="E56" s="84">
        <f>SUM(E7:E10)/4</f>
        <v>0.60004317500000004</v>
      </c>
      <c r="F56" s="84">
        <f t="shared" ref="F56:AB56" si="2">SUM(F7:F10)/4</f>
        <v>0.54380582499999996</v>
      </c>
      <c r="G56" s="84">
        <f t="shared" si="2"/>
        <v>0.55814434999999996</v>
      </c>
      <c r="H56" s="84">
        <f t="shared" si="2"/>
        <v>0.54840469999999997</v>
      </c>
      <c r="I56" s="84">
        <f t="shared" si="2"/>
        <v>0.58836177500000009</v>
      </c>
      <c r="J56" s="84">
        <f t="shared" si="2"/>
        <v>0.56661119999999998</v>
      </c>
      <c r="K56" s="84">
        <f t="shared" si="2"/>
        <v>0.59040420000000005</v>
      </c>
      <c r="L56" s="84">
        <f t="shared" si="2"/>
        <v>0.59849384999999999</v>
      </c>
      <c r="M56" s="84">
        <f t="shared" si="2"/>
        <v>0.64937350000000005</v>
      </c>
      <c r="N56" s="84">
        <f t="shared" si="2"/>
        <v>0.57534157500000005</v>
      </c>
      <c r="O56" s="84">
        <f t="shared" si="2"/>
        <v>0.60228480000000006</v>
      </c>
      <c r="P56" s="84">
        <f t="shared" si="2"/>
        <v>0.59998049999999992</v>
      </c>
      <c r="Q56" s="84">
        <f t="shared" si="2"/>
        <v>0.56476377499999997</v>
      </c>
      <c r="R56" s="84">
        <f t="shared" si="2"/>
        <v>0.55302407500000006</v>
      </c>
      <c r="S56" s="84">
        <f t="shared" si="2"/>
        <v>0.57718734999999999</v>
      </c>
      <c r="T56" s="84">
        <f t="shared" si="2"/>
        <v>0.57194689999999992</v>
      </c>
      <c r="U56" s="84">
        <f t="shared" si="2"/>
        <v>0.51107939999999996</v>
      </c>
      <c r="V56" s="84">
        <f t="shared" si="2"/>
        <v>0.52575347500000003</v>
      </c>
      <c r="W56" s="84">
        <f t="shared" si="2"/>
        <v>0.57123072499999994</v>
      </c>
      <c r="X56" s="84">
        <f t="shared" si="2"/>
        <v>0.528150275</v>
      </c>
      <c r="Y56" s="85">
        <f t="shared" si="2"/>
        <v>0.51293502499999999</v>
      </c>
      <c r="Z56" s="84">
        <f t="shared" si="2"/>
        <v>0.61959774999999995</v>
      </c>
      <c r="AA56" s="84">
        <f t="shared" si="2"/>
        <v>0.57076900909090911</v>
      </c>
      <c r="AB56" s="84">
        <f t="shared" si="2"/>
        <v>0.60127312499999996</v>
      </c>
      <c r="AC56" s="10" t="s">
        <v>25</v>
      </c>
    </row>
    <row r="57" spans="4:29">
      <c r="D57" s="10" t="s">
        <v>26</v>
      </c>
      <c r="E57" s="84">
        <f t="shared" ref="E57" si="3">SUM(E8:E11)/4</f>
        <v>0.59940202499999995</v>
      </c>
      <c r="F57" s="84">
        <f t="shared" ref="F57:AB57" si="4">SUM(F8:F11)/4</f>
        <v>0.5496877</v>
      </c>
      <c r="G57" s="84">
        <f t="shared" si="4"/>
        <v>0.55940299999999998</v>
      </c>
      <c r="H57" s="84">
        <f t="shared" si="4"/>
        <v>0.53914082500000005</v>
      </c>
      <c r="I57" s="84">
        <f t="shared" si="4"/>
        <v>0.5878873</v>
      </c>
      <c r="J57" s="84">
        <f t="shared" si="4"/>
        <v>0.56735635000000006</v>
      </c>
      <c r="K57" s="84">
        <f t="shared" si="4"/>
        <v>0.59472717500000005</v>
      </c>
      <c r="L57" s="84">
        <f t="shared" si="4"/>
        <v>0.59942517499999992</v>
      </c>
      <c r="M57" s="84">
        <f t="shared" si="4"/>
        <v>0.64568570000000003</v>
      </c>
      <c r="N57" s="84">
        <f t="shared" si="4"/>
        <v>0.572898825</v>
      </c>
      <c r="O57" s="84">
        <f t="shared" si="4"/>
        <v>0.60220950000000006</v>
      </c>
      <c r="P57" s="84">
        <f t="shared" si="4"/>
        <v>0.59944109999999995</v>
      </c>
      <c r="Q57" s="84">
        <f t="shared" si="4"/>
        <v>0.56397315000000003</v>
      </c>
      <c r="R57" s="84">
        <f t="shared" si="4"/>
        <v>0.55069674999999996</v>
      </c>
      <c r="S57" s="84">
        <f t="shared" si="4"/>
        <v>0.57460685</v>
      </c>
      <c r="T57" s="84">
        <f t="shared" si="4"/>
        <v>0.57216707499999997</v>
      </c>
      <c r="U57" s="84">
        <f t="shared" si="4"/>
        <v>0.51275387500000003</v>
      </c>
      <c r="V57" s="84">
        <f t="shared" si="4"/>
        <v>0.51673910000000001</v>
      </c>
      <c r="W57" s="84">
        <f t="shared" si="4"/>
        <v>0.56989562500000002</v>
      </c>
      <c r="X57" s="84">
        <f t="shared" si="4"/>
        <v>0.52544267499999997</v>
      </c>
      <c r="Y57" s="85">
        <f t="shared" si="4"/>
        <v>0.51407705000000004</v>
      </c>
      <c r="Z57" s="84">
        <f t="shared" si="4"/>
        <v>0.61825445000000001</v>
      </c>
      <c r="AA57" s="84">
        <f t="shared" si="4"/>
        <v>0.56981233068181825</v>
      </c>
      <c r="AB57" s="84">
        <f t="shared" si="4"/>
        <v>0.60140979999999999</v>
      </c>
      <c r="AC57" s="10" t="s">
        <v>26</v>
      </c>
    </row>
    <row r="58" spans="4:29">
      <c r="D58" s="10" t="s">
        <v>27</v>
      </c>
      <c r="E58" s="84">
        <f t="shared" ref="E58" si="5">SUM(E9:E12)/4</f>
        <v>0.59222222499999999</v>
      </c>
      <c r="F58" s="84">
        <f t="shared" ref="F58:AB58" si="6">SUM(F9:F12)/4</f>
        <v>0.55802344999999998</v>
      </c>
      <c r="G58" s="84">
        <f t="shared" si="6"/>
        <v>0.55888114999999994</v>
      </c>
      <c r="H58" s="84">
        <f t="shared" si="6"/>
        <v>0.52978852499999995</v>
      </c>
      <c r="I58" s="84">
        <f t="shared" si="6"/>
        <v>0.59416992499999999</v>
      </c>
      <c r="J58" s="84">
        <f t="shared" si="6"/>
        <v>0.572029275</v>
      </c>
      <c r="K58" s="84">
        <f t="shared" si="6"/>
        <v>0.59626072499999994</v>
      </c>
      <c r="L58" s="84">
        <f t="shared" si="6"/>
        <v>0.60807069999999996</v>
      </c>
      <c r="M58" s="84">
        <f t="shared" si="6"/>
        <v>0.64818160000000002</v>
      </c>
      <c r="N58" s="84">
        <f t="shared" si="6"/>
        <v>0.57724952500000004</v>
      </c>
      <c r="O58" s="84">
        <f t="shared" si="6"/>
        <v>0.61010615000000001</v>
      </c>
      <c r="P58" s="84">
        <f t="shared" si="6"/>
        <v>0.59652657499999995</v>
      </c>
      <c r="Q58" s="84">
        <f t="shared" si="6"/>
        <v>0.55877774999999996</v>
      </c>
      <c r="R58" s="84">
        <f t="shared" si="6"/>
        <v>0.55575972500000004</v>
      </c>
      <c r="S58" s="84">
        <f t="shared" si="6"/>
        <v>0.57378817500000001</v>
      </c>
      <c r="T58" s="84">
        <f t="shared" si="6"/>
        <v>0.57197419999999999</v>
      </c>
      <c r="U58" s="84">
        <f t="shared" si="6"/>
        <v>0.513614075</v>
      </c>
      <c r="V58" s="84">
        <f t="shared" si="6"/>
        <v>0.50943272500000003</v>
      </c>
      <c r="W58" s="84">
        <f t="shared" si="6"/>
        <v>0.57266507499999997</v>
      </c>
      <c r="X58" s="84">
        <f t="shared" si="6"/>
        <v>0.512076525</v>
      </c>
      <c r="Y58" s="85">
        <f t="shared" si="6"/>
        <v>0.52072779999999996</v>
      </c>
      <c r="Z58" s="84">
        <f t="shared" si="6"/>
        <v>0.61649212499999995</v>
      </c>
      <c r="AA58" s="84">
        <f t="shared" si="6"/>
        <v>0.57030990909090906</v>
      </c>
      <c r="AB58" s="84">
        <f t="shared" si="6"/>
        <v>0.60112279999999996</v>
      </c>
      <c r="AC58" s="10" t="s">
        <v>27</v>
      </c>
    </row>
    <row r="59" spans="4:29">
      <c r="D59" s="10" t="s">
        <v>28</v>
      </c>
      <c r="E59" s="84">
        <f t="shared" ref="E59" si="7">SUM(E10:E13)/4</f>
        <v>0.59119774999999997</v>
      </c>
      <c r="F59" s="84">
        <f t="shared" ref="F59:AB59" si="8">SUM(F10:F13)/4</f>
        <v>0.55996317500000004</v>
      </c>
      <c r="G59" s="84">
        <f t="shared" si="8"/>
        <v>0.55804402500000005</v>
      </c>
      <c r="H59" s="84">
        <f t="shared" si="8"/>
        <v>0.5099032</v>
      </c>
      <c r="I59" s="84">
        <f t="shared" si="8"/>
        <v>0.59688637499999997</v>
      </c>
      <c r="J59" s="84">
        <f t="shared" si="8"/>
        <v>0.57339757499999999</v>
      </c>
      <c r="K59" s="84">
        <f t="shared" si="8"/>
        <v>0.59521964999999999</v>
      </c>
      <c r="L59" s="84">
        <f t="shared" si="8"/>
        <v>0.61133082500000002</v>
      </c>
      <c r="M59" s="84">
        <f t="shared" si="8"/>
        <v>0.65232045000000005</v>
      </c>
      <c r="N59" s="84">
        <f t="shared" si="8"/>
        <v>0.58519575000000001</v>
      </c>
      <c r="O59" s="84">
        <f t="shared" si="8"/>
        <v>0.61809239999999999</v>
      </c>
      <c r="P59" s="84">
        <f t="shared" si="8"/>
        <v>0.59493615000000011</v>
      </c>
      <c r="Q59" s="84">
        <f t="shared" si="8"/>
        <v>0.55893175000000006</v>
      </c>
      <c r="R59" s="84">
        <f t="shared" si="8"/>
        <v>0.56721077499999994</v>
      </c>
      <c r="S59" s="84">
        <f t="shared" si="8"/>
        <v>0.57491377499999996</v>
      </c>
      <c r="T59" s="84">
        <f t="shared" si="8"/>
        <v>0.56744380000000005</v>
      </c>
      <c r="U59" s="84">
        <f t="shared" si="8"/>
        <v>0.51956435000000001</v>
      </c>
      <c r="V59" s="84">
        <f t="shared" si="8"/>
        <v>0.51019462500000001</v>
      </c>
      <c r="W59" s="84">
        <f t="shared" si="8"/>
        <v>0.57450679999999998</v>
      </c>
      <c r="X59" s="84">
        <f t="shared" si="8"/>
        <v>0.50566807499999999</v>
      </c>
      <c r="Y59" s="85">
        <f t="shared" si="8"/>
        <v>0.52206629999999998</v>
      </c>
      <c r="Z59" s="84">
        <f t="shared" si="8"/>
        <v>0.61310514999999999</v>
      </c>
      <c r="AA59" s="84">
        <f t="shared" si="8"/>
        <v>0.5709133056818182</v>
      </c>
      <c r="AB59" s="84">
        <f t="shared" si="8"/>
        <v>0.59992687499999997</v>
      </c>
      <c r="AC59" s="10" t="s">
        <v>28</v>
      </c>
    </row>
    <row r="60" spans="4:29">
      <c r="D60" s="10" t="s">
        <v>29</v>
      </c>
      <c r="E60" s="84">
        <f t="shared" ref="E60" si="9">SUM(E11:E14)/4</f>
        <v>0.58803737499999997</v>
      </c>
      <c r="F60" s="84">
        <f t="shared" ref="F60:AB60" si="10">SUM(F11:F14)/4</f>
        <v>0.56705720000000004</v>
      </c>
      <c r="G60" s="84">
        <f t="shared" si="10"/>
        <v>0.56337277499999994</v>
      </c>
      <c r="H60" s="84">
        <f t="shared" si="10"/>
        <v>0.49614762499999998</v>
      </c>
      <c r="I60" s="84">
        <f t="shared" si="10"/>
        <v>0.59810910000000006</v>
      </c>
      <c r="J60" s="84">
        <f t="shared" si="10"/>
        <v>0.57613537500000001</v>
      </c>
      <c r="K60" s="84">
        <f t="shared" si="10"/>
        <v>0.59581339999999994</v>
      </c>
      <c r="L60" s="84">
        <f t="shared" si="10"/>
        <v>0.61519860000000004</v>
      </c>
      <c r="M60" s="84">
        <f t="shared" si="10"/>
        <v>0.66096460000000001</v>
      </c>
      <c r="N60" s="84">
        <f t="shared" si="10"/>
        <v>0.59315410000000002</v>
      </c>
      <c r="O60" s="84">
        <f t="shared" si="10"/>
        <v>0.62397619999999998</v>
      </c>
      <c r="P60" s="84">
        <f t="shared" si="10"/>
        <v>0.58922822500000005</v>
      </c>
      <c r="Q60" s="84">
        <f t="shared" si="10"/>
        <v>0.55442027500000002</v>
      </c>
      <c r="R60" s="84">
        <f t="shared" si="10"/>
        <v>0.57224302500000002</v>
      </c>
      <c r="S60" s="84">
        <f t="shared" si="10"/>
        <v>0.57553972500000006</v>
      </c>
      <c r="T60" s="84">
        <f t="shared" si="10"/>
        <v>0.57019175</v>
      </c>
      <c r="U60" s="84">
        <f t="shared" si="10"/>
        <v>0.51940457500000003</v>
      </c>
      <c r="V60" s="84">
        <f t="shared" si="10"/>
        <v>0.50427222500000002</v>
      </c>
      <c r="W60" s="84">
        <f t="shared" si="10"/>
        <v>0.57740775000000011</v>
      </c>
      <c r="X60" s="84">
        <f t="shared" si="10"/>
        <v>0.50316702499999999</v>
      </c>
      <c r="Y60" s="85">
        <f t="shared" si="10"/>
        <v>0.52286117499999996</v>
      </c>
      <c r="Z60" s="84">
        <f t="shared" si="10"/>
        <v>0.61000927499999991</v>
      </c>
      <c r="AA60" s="84">
        <f t="shared" si="10"/>
        <v>0.57166869886363636</v>
      </c>
      <c r="AB60" s="84">
        <f t="shared" si="10"/>
        <v>0.59872259999999999</v>
      </c>
      <c r="AC60" s="10" t="s">
        <v>29</v>
      </c>
    </row>
    <row r="61" spans="4:29">
      <c r="D61" s="10" t="s">
        <v>30</v>
      </c>
      <c r="E61" s="84">
        <f t="shared" ref="E61" si="11">SUM(E12:E15)/4</f>
        <v>0.58663627500000004</v>
      </c>
      <c r="F61" s="84">
        <f t="shared" ref="F61:AB61" si="12">SUM(F12:F15)/4</f>
        <v>0.56330897499999999</v>
      </c>
      <c r="G61" s="84">
        <f t="shared" si="12"/>
        <v>0.55979860000000004</v>
      </c>
      <c r="H61" s="84">
        <f t="shared" si="12"/>
        <v>0.49079040000000007</v>
      </c>
      <c r="I61" s="84">
        <f t="shared" si="12"/>
        <v>0.59973860000000001</v>
      </c>
      <c r="J61" s="84">
        <f t="shared" si="12"/>
        <v>0.57403610000000005</v>
      </c>
      <c r="K61" s="84">
        <f t="shared" si="12"/>
        <v>0.59166280000000004</v>
      </c>
      <c r="L61" s="84">
        <f t="shared" si="12"/>
        <v>0.61869972500000003</v>
      </c>
      <c r="M61" s="84">
        <f t="shared" si="12"/>
        <v>0.67192292500000006</v>
      </c>
      <c r="N61" s="84">
        <f t="shared" si="12"/>
        <v>0.602730875</v>
      </c>
      <c r="O61" s="84">
        <f t="shared" si="12"/>
        <v>0.63567717499999998</v>
      </c>
      <c r="P61" s="84">
        <f t="shared" si="12"/>
        <v>0.58406072499999995</v>
      </c>
      <c r="Q61" s="84">
        <f t="shared" si="12"/>
        <v>0.55351982499999997</v>
      </c>
      <c r="R61" s="84">
        <f t="shared" si="12"/>
        <v>0.57617435000000006</v>
      </c>
      <c r="S61" s="84">
        <f t="shared" si="12"/>
        <v>0.57820447499999994</v>
      </c>
      <c r="T61" s="84">
        <f t="shared" si="12"/>
        <v>0.57251387500000006</v>
      </c>
      <c r="U61" s="84">
        <f t="shared" si="12"/>
        <v>0.51979394999999995</v>
      </c>
      <c r="V61" s="84">
        <f t="shared" si="12"/>
        <v>0.50639960000000006</v>
      </c>
      <c r="W61" s="84">
        <f t="shared" si="12"/>
        <v>0.58005055000000005</v>
      </c>
      <c r="X61" s="84">
        <f t="shared" si="12"/>
        <v>0.50238549999999993</v>
      </c>
      <c r="Y61" s="85">
        <f t="shared" si="12"/>
        <v>0.52078072499999994</v>
      </c>
      <c r="Z61" s="84">
        <f t="shared" si="12"/>
        <v>0.60741967500000005</v>
      </c>
      <c r="AA61" s="84">
        <f t="shared" si="12"/>
        <v>0.57255935000000002</v>
      </c>
      <c r="AB61" s="84">
        <f t="shared" si="12"/>
        <v>0.59735167499999997</v>
      </c>
      <c r="AC61" s="10" t="s">
        <v>30</v>
      </c>
    </row>
    <row r="62" spans="4:29">
      <c r="D62" s="10" t="s">
        <v>31</v>
      </c>
      <c r="E62" s="84">
        <f t="shared" ref="E62" si="13">SUM(E13:E16)/4</f>
        <v>0.58766407500000006</v>
      </c>
      <c r="F62" s="84">
        <f t="shared" ref="F62:AB62" si="14">SUM(F13:F16)/4</f>
        <v>0.55642227499999997</v>
      </c>
      <c r="G62" s="84">
        <f t="shared" si="14"/>
        <v>0.56263477500000003</v>
      </c>
      <c r="H62" s="84">
        <f t="shared" si="14"/>
        <v>0.49307002499999997</v>
      </c>
      <c r="I62" s="84">
        <f t="shared" si="14"/>
        <v>0.59045057499999998</v>
      </c>
      <c r="J62" s="84">
        <f t="shared" si="14"/>
        <v>0.57538540000000005</v>
      </c>
      <c r="K62" s="84">
        <f t="shared" si="14"/>
        <v>0.59075424999999993</v>
      </c>
      <c r="L62" s="84">
        <f t="shared" si="14"/>
        <v>0.62411349999999999</v>
      </c>
      <c r="M62" s="84">
        <f t="shared" si="14"/>
        <v>0.67572605000000008</v>
      </c>
      <c r="N62" s="84">
        <f t="shared" si="14"/>
        <v>0.60826570000000002</v>
      </c>
      <c r="O62" s="84">
        <f t="shared" si="14"/>
        <v>0.64263262500000007</v>
      </c>
      <c r="P62" s="84">
        <f t="shared" si="14"/>
        <v>0.58820705000000006</v>
      </c>
      <c r="Q62" s="84">
        <f t="shared" si="14"/>
        <v>0.5539115</v>
      </c>
      <c r="R62" s="84">
        <f t="shared" si="14"/>
        <v>0.58040602500000005</v>
      </c>
      <c r="S62" s="84">
        <f t="shared" si="14"/>
        <v>0.57978810000000003</v>
      </c>
      <c r="T62" s="84">
        <f t="shared" si="14"/>
        <v>0.57853812500000001</v>
      </c>
      <c r="U62" s="84">
        <f t="shared" si="14"/>
        <v>0.51770757499999998</v>
      </c>
      <c r="V62" s="84">
        <f t="shared" si="14"/>
        <v>0.51147617500000009</v>
      </c>
      <c r="W62" s="84">
        <f t="shared" si="14"/>
        <v>0.5751755999999999</v>
      </c>
      <c r="X62" s="84">
        <f t="shared" si="14"/>
        <v>0.49937787499999997</v>
      </c>
      <c r="Y62" s="85">
        <f t="shared" si="14"/>
        <v>0.5152159999999999</v>
      </c>
      <c r="Z62" s="84">
        <f t="shared" si="14"/>
        <v>0.60383627500000003</v>
      </c>
      <c r="AA62" s="84">
        <f t="shared" si="14"/>
        <v>0.57321634318181813</v>
      </c>
      <c r="AB62" s="84">
        <f t="shared" si="14"/>
        <v>0.59683889999999995</v>
      </c>
      <c r="AC62" s="10" t="s">
        <v>31</v>
      </c>
    </row>
    <row r="63" spans="4:29">
      <c r="D63" s="10" t="s">
        <v>32</v>
      </c>
      <c r="E63" s="84">
        <f t="shared" ref="E63" si="15">SUM(E14:E17)/4</f>
        <v>0.58356035000000006</v>
      </c>
      <c r="F63" s="84">
        <f t="shared" ref="F63:AB63" si="16">SUM(F14:F17)/4</f>
        <v>0.55401560000000005</v>
      </c>
      <c r="G63" s="84">
        <f t="shared" si="16"/>
        <v>0.558917</v>
      </c>
      <c r="H63" s="84">
        <f t="shared" si="16"/>
        <v>0.50451699999999999</v>
      </c>
      <c r="I63" s="84">
        <f t="shared" si="16"/>
        <v>0.58483529999999995</v>
      </c>
      <c r="J63" s="84">
        <f t="shared" si="16"/>
        <v>0.57459217500000004</v>
      </c>
      <c r="K63" s="84">
        <f t="shared" si="16"/>
        <v>0.58807334999999994</v>
      </c>
      <c r="L63" s="84">
        <f t="shared" si="16"/>
        <v>0.6250713</v>
      </c>
      <c r="M63" s="84">
        <f t="shared" si="16"/>
        <v>0.67551209999999995</v>
      </c>
      <c r="N63" s="84">
        <f t="shared" si="16"/>
        <v>0.61134737500000003</v>
      </c>
      <c r="O63" s="84">
        <f t="shared" si="16"/>
        <v>0.64287367500000003</v>
      </c>
      <c r="P63" s="84">
        <f t="shared" si="16"/>
        <v>0.58433975000000005</v>
      </c>
      <c r="Q63" s="84">
        <f t="shared" si="16"/>
        <v>0.55111887500000001</v>
      </c>
      <c r="R63" s="84">
        <f t="shared" si="16"/>
        <v>0.57594152499999995</v>
      </c>
      <c r="S63" s="84">
        <f t="shared" si="16"/>
        <v>0.58044612500000003</v>
      </c>
      <c r="T63" s="84">
        <f t="shared" si="16"/>
        <v>0.5847445</v>
      </c>
      <c r="U63" s="84">
        <f t="shared" si="16"/>
        <v>0.51686104999999993</v>
      </c>
      <c r="V63" s="84">
        <f t="shared" si="16"/>
        <v>0.51194249999999997</v>
      </c>
      <c r="W63" s="84">
        <f t="shared" si="16"/>
        <v>0.57245032500000004</v>
      </c>
      <c r="X63" s="84">
        <f t="shared" si="16"/>
        <v>0.50236577500000001</v>
      </c>
      <c r="Y63" s="85">
        <f t="shared" si="16"/>
        <v>0.51008937499999996</v>
      </c>
      <c r="Z63" s="84">
        <f t="shared" si="16"/>
        <v>0.60212647499999994</v>
      </c>
      <c r="AA63" s="84">
        <f t="shared" si="16"/>
        <v>0.57253370454545449</v>
      </c>
      <c r="AB63" s="84">
        <f t="shared" si="16"/>
        <v>0.59638955000000005</v>
      </c>
      <c r="AC63" s="10" t="s">
        <v>32</v>
      </c>
    </row>
    <row r="64" spans="4:29">
      <c r="D64" s="10" t="s">
        <v>33</v>
      </c>
      <c r="E64" s="84">
        <f t="shared" ref="E64" si="17">SUM(E15:E18)/4</f>
        <v>0.58211204999999999</v>
      </c>
      <c r="F64" s="84">
        <f t="shared" ref="F64:AB64" si="18">SUM(F15:F18)/4</f>
        <v>0.54145169999999998</v>
      </c>
      <c r="G64" s="84">
        <f t="shared" si="18"/>
        <v>0.55493539999999997</v>
      </c>
      <c r="H64" s="84">
        <f t="shared" si="18"/>
        <v>0.51198402500000006</v>
      </c>
      <c r="I64" s="84">
        <f t="shared" si="18"/>
        <v>0.58348802500000008</v>
      </c>
      <c r="J64" s="84">
        <f t="shared" si="18"/>
        <v>0.57148455000000009</v>
      </c>
      <c r="K64" s="84">
        <f t="shared" si="18"/>
        <v>0.58854287499999991</v>
      </c>
      <c r="L64" s="84">
        <f t="shared" si="18"/>
        <v>0.62547269999999999</v>
      </c>
      <c r="M64" s="84">
        <f t="shared" si="18"/>
        <v>0.67189877499999995</v>
      </c>
      <c r="N64" s="84">
        <f t="shared" si="18"/>
        <v>0.60838157500000001</v>
      </c>
      <c r="O64" s="84">
        <f t="shared" si="18"/>
        <v>0.63528402500000003</v>
      </c>
      <c r="P64" s="84">
        <f t="shared" si="18"/>
        <v>0.58761859999999999</v>
      </c>
      <c r="Q64" s="84">
        <f t="shared" si="18"/>
        <v>0.55040552499999995</v>
      </c>
      <c r="R64" s="84">
        <f t="shared" si="18"/>
        <v>0.57109597499999998</v>
      </c>
      <c r="S64" s="84">
        <f t="shared" si="18"/>
        <v>0.57899679999999998</v>
      </c>
      <c r="T64" s="84">
        <f t="shared" si="18"/>
        <v>0.58897017500000004</v>
      </c>
      <c r="U64" s="84">
        <f t="shared" si="18"/>
        <v>0.51903929999999998</v>
      </c>
      <c r="V64" s="84">
        <f t="shared" si="18"/>
        <v>0.50912687499999998</v>
      </c>
      <c r="W64" s="84">
        <f t="shared" si="18"/>
        <v>0.56466475000000005</v>
      </c>
      <c r="X64" s="84">
        <f t="shared" si="18"/>
        <v>0.50513445000000001</v>
      </c>
      <c r="Y64" s="85">
        <f t="shared" si="18"/>
        <v>0.50842180000000003</v>
      </c>
      <c r="Z64" s="84">
        <f t="shared" si="18"/>
        <v>0.60324045000000004</v>
      </c>
      <c r="AA64" s="84">
        <f t="shared" si="18"/>
        <v>0.57098865454545455</v>
      </c>
      <c r="AB64" s="84">
        <f t="shared" si="18"/>
        <v>0.59584922500000004</v>
      </c>
      <c r="AC64" s="10" t="s">
        <v>33</v>
      </c>
    </row>
    <row r="65" spans="4:31">
      <c r="D65" s="10" t="s">
        <v>34</v>
      </c>
      <c r="E65" s="84">
        <f t="shared" ref="E65" si="19">SUM(E16:E19)/4</f>
        <v>0.58097347499999996</v>
      </c>
      <c r="F65" s="84">
        <f t="shared" ref="F65:AB65" si="20">SUM(F16:F19)/4</f>
        <v>0.53158260000000002</v>
      </c>
      <c r="G65" s="84">
        <f t="shared" si="20"/>
        <v>0.55375924999999993</v>
      </c>
      <c r="H65" s="84">
        <f t="shared" si="20"/>
        <v>0.50911312499999994</v>
      </c>
      <c r="I65" s="84">
        <f t="shared" si="20"/>
        <v>0.58012102499999996</v>
      </c>
      <c r="J65" s="84">
        <f t="shared" si="20"/>
        <v>0.57521662500000004</v>
      </c>
      <c r="K65" s="84">
        <f t="shared" si="20"/>
        <v>0.58560377500000005</v>
      </c>
      <c r="L65" s="84">
        <f t="shared" si="20"/>
        <v>0.62384077500000001</v>
      </c>
      <c r="M65" s="84">
        <f t="shared" si="20"/>
        <v>0.657186575</v>
      </c>
      <c r="N65" s="84">
        <f t="shared" si="20"/>
        <v>0.60433977499999991</v>
      </c>
      <c r="O65" s="84">
        <f t="shared" si="20"/>
        <v>0.62350209999999995</v>
      </c>
      <c r="P65" s="84">
        <f t="shared" si="20"/>
        <v>0.59103035000000004</v>
      </c>
      <c r="Q65" s="84">
        <f t="shared" si="20"/>
        <v>0.55019744999999998</v>
      </c>
      <c r="R65" s="84">
        <f t="shared" si="20"/>
        <v>0.57046217499999996</v>
      </c>
      <c r="S65" s="84">
        <f t="shared" si="20"/>
        <v>0.57791714999999999</v>
      </c>
      <c r="T65" s="84">
        <f t="shared" si="20"/>
        <v>0.59389977500000002</v>
      </c>
      <c r="U65" s="84">
        <f t="shared" si="20"/>
        <v>0.51847145000000006</v>
      </c>
      <c r="V65" s="84">
        <f t="shared" si="20"/>
        <v>0.50554640000000006</v>
      </c>
      <c r="W65" s="84">
        <f t="shared" si="20"/>
        <v>0.55592997499999997</v>
      </c>
      <c r="X65" s="84">
        <f t="shared" si="20"/>
        <v>0.5051059</v>
      </c>
      <c r="Y65" s="85">
        <f t="shared" si="20"/>
        <v>0.50827489999999997</v>
      </c>
      <c r="Z65" s="84">
        <f t="shared" si="20"/>
        <v>0.60710224999999995</v>
      </c>
      <c r="AA65" s="84">
        <f t="shared" si="20"/>
        <v>0.56859894886363638</v>
      </c>
      <c r="AB65" s="84">
        <f t="shared" si="20"/>
        <v>0.596707125</v>
      </c>
      <c r="AC65" s="10" t="s">
        <v>34</v>
      </c>
      <c r="AD65" s="22"/>
      <c r="AE65" s="22"/>
    </row>
    <row r="66" spans="4:31" s="22" customFormat="1">
      <c r="D66" s="10" t="s">
        <v>35</v>
      </c>
      <c r="E66" s="85">
        <f t="shared" ref="E66" si="21">SUM(E17:E20)/4</f>
        <v>0.58141642500000001</v>
      </c>
      <c r="F66" s="85">
        <f t="shared" ref="F66:AB66" si="22">SUM(F17:F20)/4</f>
        <v>0.52990175000000006</v>
      </c>
      <c r="G66" s="85">
        <f t="shared" si="22"/>
        <v>0.54913307499999997</v>
      </c>
      <c r="H66" s="85">
        <f t="shared" si="22"/>
        <v>0.51391967499999991</v>
      </c>
      <c r="I66" s="85">
        <f t="shared" si="22"/>
        <v>0.58044132500000001</v>
      </c>
      <c r="J66" s="85">
        <f t="shared" si="22"/>
        <v>0.57434019999999997</v>
      </c>
      <c r="K66" s="85">
        <f t="shared" si="22"/>
        <v>0.58913942500000005</v>
      </c>
      <c r="L66" s="85">
        <f t="shared" si="22"/>
        <v>0.62177864999999999</v>
      </c>
      <c r="M66" s="85">
        <f t="shared" si="22"/>
        <v>0.64789192499999992</v>
      </c>
      <c r="N66" s="85">
        <f t="shared" si="22"/>
        <v>0.60153999999999996</v>
      </c>
      <c r="O66" s="85">
        <f t="shared" si="22"/>
        <v>0.61552997499999995</v>
      </c>
      <c r="P66" s="85">
        <f t="shared" si="22"/>
        <v>0.59395752499999999</v>
      </c>
      <c r="Q66" s="85">
        <f t="shared" si="22"/>
        <v>0.55356727500000003</v>
      </c>
      <c r="R66" s="85">
        <f t="shared" si="22"/>
        <v>0.56990950000000007</v>
      </c>
      <c r="S66" s="85">
        <f t="shared" si="22"/>
        <v>0.57753347499999996</v>
      </c>
      <c r="T66" s="85">
        <f t="shared" si="22"/>
        <v>0.59623969999999993</v>
      </c>
      <c r="U66" s="85">
        <f t="shared" si="22"/>
        <v>0.51567332500000007</v>
      </c>
      <c r="V66" s="85">
        <f t="shared" si="22"/>
        <v>0.500919</v>
      </c>
      <c r="W66" s="85">
        <f t="shared" si="22"/>
        <v>0.55381360000000002</v>
      </c>
      <c r="X66" s="85">
        <f t="shared" si="22"/>
        <v>0.51188552499999995</v>
      </c>
      <c r="Y66" s="85">
        <f t="shared" si="22"/>
        <v>0.5118123750000001</v>
      </c>
      <c r="Z66" s="85">
        <f t="shared" si="22"/>
        <v>0.61277160000000008</v>
      </c>
      <c r="AA66" s="85">
        <f t="shared" si="22"/>
        <v>0.56832342386363643</v>
      </c>
      <c r="AB66" s="85">
        <f t="shared" si="22"/>
        <v>0.59724545000000007</v>
      </c>
      <c r="AC66" s="10" t="s">
        <v>35</v>
      </c>
      <c r="AD66"/>
      <c r="AE66"/>
    </row>
    <row r="67" spans="4:31">
      <c r="D67" s="10" t="s">
        <v>36</v>
      </c>
      <c r="E67" s="84">
        <f t="shared" ref="E67" si="23">SUM(E18:E21)/4</f>
        <v>0.59019175000000001</v>
      </c>
      <c r="F67" s="84">
        <f t="shared" ref="F67:AB67" si="24">SUM(F18:F21)/4</f>
        <v>0.52785565000000001</v>
      </c>
      <c r="G67" s="84">
        <f t="shared" si="24"/>
        <v>0.55643862499999996</v>
      </c>
      <c r="H67" s="84">
        <f t="shared" si="24"/>
        <v>0.52982905000000002</v>
      </c>
      <c r="I67" s="84">
        <f t="shared" si="24"/>
        <v>0.58624212500000006</v>
      </c>
      <c r="J67" s="84">
        <f t="shared" si="24"/>
        <v>0.58212385</v>
      </c>
      <c r="K67" s="84">
        <f t="shared" si="24"/>
        <v>0.59761969999999998</v>
      </c>
      <c r="L67" s="84">
        <f t="shared" si="24"/>
        <v>0.62509349999999997</v>
      </c>
      <c r="M67" s="84">
        <f t="shared" si="24"/>
        <v>0.63980539999999997</v>
      </c>
      <c r="N67" s="84">
        <f t="shared" si="24"/>
        <v>0.59964402499999991</v>
      </c>
      <c r="O67" s="84">
        <f t="shared" si="24"/>
        <v>0.61076582499999998</v>
      </c>
      <c r="P67" s="84">
        <f t="shared" si="24"/>
        <v>0.60076002500000003</v>
      </c>
      <c r="Q67" s="84">
        <f t="shared" si="24"/>
        <v>0.56189945000000008</v>
      </c>
      <c r="R67" s="84">
        <f t="shared" si="24"/>
        <v>0.57613032500000005</v>
      </c>
      <c r="S67" s="84">
        <f t="shared" si="24"/>
        <v>0.57778459999999998</v>
      </c>
      <c r="T67" s="84">
        <f t="shared" si="24"/>
        <v>0.60312114999999999</v>
      </c>
      <c r="U67" s="84">
        <f t="shared" si="24"/>
        <v>0.51145235</v>
      </c>
      <c r="V67" s="84">
        <f t="shared" si="24"/>
        <v>0.49738827500000005</v>
      </c>
      <c r="W67" s="84">
        <f t="shared" si="24"/>
        <v>0.55100087500000006</v>
      </c>
      <c r="X67" s="84">
        <f t="shared" si="24"/>
        <v>0.5170034</v>
      </c>
      <c r="Y67" s="85">
        <f t="shared" si="24"/>
        <v>0.51593549999999999</v>
      </c>
      <c r="Z67" s="84">
        <f t="shared" si="24"/>
        <v>0.61717512500000005</v>
      </c>
      <c r="AA67" s="84">
        <f t="shared" si="24"/>
        <v>0.57160275340909095</v>
      </c>
      <c r="AB67" s="84">
        <f t="shared" si="24"/>
        <v>0.59944465000000002</v>
      </c>
      <c r="AC67" s="10" t="s">
        <v>36</v>
      </c>
    </row>
    <row r="68" spans="4:31">
      <c r="D68" s="10" t="s">
        <v>37</v>
      </c>
      <c r="E68" s="84">
        <f t="shared" ref="E68" si="25">SUM(E19:E22)/4</f>
        <v>0.59280222500000002</v>
      </c>
      <c r="F68" s="84">
        <f t="shared" ref="F68:AB68" si="26">SUM(F19:F22)/4</f>
        <v>0.53282454999999995</v>
      </c>
      <c r="G68" s="84">
        <f t="shared" si="26"/>
        <v>0.568757925</v>
      </c>
      <c r="H68" s="84">
        <f t="shared" si="26"/>
        <v>0.53963205000000003</v>
      </c>
      <c r="I68" s="84">
        <f t="shared" si="26"/>
        <v>0.59115445</v>
      </c>
      <c r="J68" s="84">
        <f t="shared" si="26"/>
        <v>0.58940487500000005</v>
      </c>
      <c r="K68" s="84">
        <f t="shared" si="26"/>
        <v>0.5950067</v>
      </c>
      <c r="L68" s="84">
        <f t="shared" si="26"/>
        <v>0.62280187499999995</v>
      </c>
      <c r="M68" s="84">
        <f t="shared" si="26"/>
        <v>0.63574002499999993</v>
      </c>
      <c r="N68" s="84">
        <f t="shared" si="26"/>
        <v>0.59905465000000002</v>
      </c>
      <c r="O68" s="84">
        <f t="shared" si="26"/>
        <v>0.61365075000000002</v>
      </c>
      <c r="P68" s="84">
        <f t="shared" si="26"/>
        <v>0.61067340000000003</v>
      </c>
      <c r="Q68" s="84">
        <f t="shared" si="26"/>
        <v>0.56816255000000004</v>
      </c>
      <c r="R68" s="84">
        <f t="shared" si="26"/>
        <v>0.58458417500000004</v>
      </c>
      <c r="S68" s="84">
        <f t="shared" si="26"/>
        <v>0.58368522499999997</v>
      </c>
      <c r="T68" s="84">
        <f t="shared" si="26"/>
        <v>0.60608204999999993</v>
      </c>
      <c r="U68" s="84">
        <f t="shared" si="26"/>
        <v>0.51135802500000005</v>
      </c>
      <c r="V68" s="84">
        <f t="shared" si="26"/>
        <v>0.50390420000000002</v>
      </c>
      <c r="W68" s="84">
        <f t="shared" si="26"/>
        <v>0.55488862500000002</v>
      </c>
      <c r="X68" s="84">
        <f t="shared" si="26"/>
        <v>0.52077622500000009</v>
      </c>
      <c r="Y68" s="85">
        <f t="shared" si="26"/>
        <v>0.51946727500000001</v>
      </c>
      <c r="Z68" s="84">
        <f t="shared" si="26"/>
        <v>0.61814330000000006</v>
      </c>
      <c r="AA68" s="84">
        <f t="shared" si="26"/>
        <v>0.57557068749999996</v>
      </c>
      <c r="AB68" s="84">
        <f t="shared" si="26"/>
        <v>0.60194400000000003</v>
      </c>
      <c r="AC68" s="10" t="s">
        <v>37</v>
      </c>
    </row>
    <row r="69" spans="4:31">
      <c r="D69" s="10" t="s">
        <v>38</v>
      </c>
      <c r="E69" s="84">
        <f t="shared" ref="E69" si="27">SUM(E20:E23)/4</f>
        <v>0.60029147500000002</v>
      </c>
      <c r="F69" s="84">
        <f t="shared" ref="F69:AB69" si="28">SUM(F20:F23)/4</f>
        <v>0.5430488</v>
      </c>
      <c r="G69" s="84">
        <f t="shared" si="28"/>
        <v>0.58752522500000004</v>
      </c>
      <c r="H69" s="84">
        <f t="shared" si="28"/>
        <v>0.55089382499999995</v>
      </c>
      <c r="I69" s="84">
        <f t="shared" si="28"/>
        <v>0.59643412500000004</v>
      </c>
      <c r="J69" s="84">
        <f t="shared" si="28"/>
        <v>0.59590359999999998</v>
      </c>
      <c r="K69" s="84">
        <f t="shared" si="28"/>
        <v>0.60309774999999988</v>
      </c>
      <c r="L69" s="84">
        <f t="shared" si="28"/>
        <v>0.62430714999999992</v>
      </c>
      <c r="M69" s="84">
        <f t="shared" si="28"/>
        <v>0.63430192499999993</v>
      </c>
      <c r="N69" s="84">
        <f t="shared" si="28"/>
        <v>0.60546982500000002</v>
      </c>
      <c r="O69" s="84">
        <f t="shared" si="28"/>
        <v>0.62478725000000002</v>
      </c>
      <c r="P69" s="84">
        <f t="shared" si="28"/>
        <v>0.61290335000000007</v>
      </c>
      <c r="Q69" s="84">
        <f t="shared" si="28"/>
        <v>0.57213350000000007</v>
      </c>
      <c r="R69" s="84">
        <f t="shared" si="28"/>
        <v>0.586718725</v>
      </c>
      <c r="S69" s="84">
        <f t="shared" si="28"/>
        <v>0.58950757499999995</v>
      </c>
      <c r="T69" s="84">
        <f t="shared" si="28"/>
        <v>0.60257917499999991</v>
      </c>
      <c r="U69" s="84">
        <f t="shared" si="28"/>
        <v>0.51419179999999998</v>
      </c>
      <c r="V69" s="84">
        <f t="shared" si="28"/>
        <v>0.50983745000000003</v>
      </c>
      <c r="W69" s="84">
        <f t="shared" si="28"/>
        <v>0.5640271</v>
      </c>
      <c r="X69" s="84">
        <f t="shared" si="28"/>
        <v>0.52064924999999995</v>
      </c>
      <c r="Y69" s="85">
        <f t="shared" si="28"/>
        <v>0.52545094999999997</v>
      </c>
      <c r="Z69" s="84">
        <f t="shared" si="28"/>
        <v>0.61736837499999997</v>
      </c>
      <c r="AA69" s="84">
        <f t="shared" si="28"/>
        <v>0.58097400909090902</v>
      </c>
      <c r="AB69" s="84">
        <f t="shared" si="28"/>
        <v>0.60282817499999997</v>
      </c>
      <c r="AC69" s="10" t="s">
        <v>38</v>
      </c>
    </row>
    <row r="70" spans="4:31">
      <c r="D70" s="10" t="s">
        <v>39</v>
      </c>
      <c r="E70" s="84">
        <f t="shared" ref="E70" si="29">SUM(E21:E24)/4</f>
        <v>0.60519149999999999</v>
      </c>
      <c r="F70" s="84">
        <f t="shared" ref="F70:AB70" si="30">SUM(F21:F24)/4</f>
        <v>0.55048524999999993</v>
      </c>
      <c r="G70" s="84">
        <f t="shared" si="30"/>
        <v>0.59712907500000001</v>
      </c>
      <c r="H70" s="84">
        <f t="shared" si="30"/>
        <v>0.55533242500000002</v>
      </c>
      <c r="I70" s="84">
        <f t="shared" si="30"/>
        <v>0.59896087499999995</v>
      </c>
      <c r="J70" s="84">
        <f t="shared" si="30"/>
        <v>0.59877910000000001</v>
      </c>
      <c r="K70" s="84">
        <f t="shared" si="30"/>
        <v>0.60659842499999994</v>
      </c>
      <c r="L70" s="84">
        <f t="shared" si="30"/>
        <v>0.63516830000000002</v>
      </c>
      <c r="M70" s="84">
        <f t="shared" si="30"/>
        <v>0.63596267500000003</v>
      </c>
      <c r="N70" s="84">
        <f t="shared" si="30"/>
        <v>0.6038114750000001</v>
      </c>
      <c r="O70" s="84">
        <f t="shared" si="30"/>
        <v>0.63632712499999999</v>
      </c>
      <c r="P70" s="84">
        <f t="shared" si="30"/>
        <v>0.61437454999999996</v>
      </c>
      <c r="Q70" s="84">
        <f t="shared" si="30"/>
        <v>0.57127894999999995</v>
      </c>
      <c r="R70" s="84">
        <f t="shared" si="30"/>
        <v>0.59061457500000003</v>
      </c>
      <c r="S70" s="84">
        <f t="shared" si="30"/>
        <v>0.59296130000000002</v>
      </c>
      <c r="T70" s="84">
        <f t="shared" si="30"/>
        <v>0.60077665000000002</v>
      </c>
      <c r="U70" s="84">
        <f t="shared" si="30"/>
        <v>0.52268577500000002</v>
      </c>
      <c r="V70" s="84">
        <f t="shared" si="30"/>
        <v>0.51457739999999996</v>
      </c>
      <c r="W70" s="84">
        <f t="shared" si="30"/>
        <v>0.56899149999999998</v>
      </c>
      <c r="X70" s="84">
        <f t="shared" si="30"/>
        <v>0.52999790000000002</v>
      </c>
      <c r="Y70" s="85">
        <f t="shared" si="30"/>
        <v>0.52804660000000003</v>
      </c>
      <c r="Z70" s="84">
        <f t="shared" si="30"/>
        <v>0.61657505000000001</v>
      </c>
      <c r="AA70" s="84">
        <f t="shared" si="30"/>
        <v>0.58521029431818183</v>
      </c>
      <c r="AB70" s="84">
        <f t="shared" si="30"/>
        <v>0.60477404999999995</v>
      </c>
      <c r="AC70" s="10" t="s">
        <v>39</v>
      </c>
    </row>
    <row r="71" spans="4:31">
      <c r="D71" s="10" t="s">
        <v>40</v>
      </c>
      <c r="E71" s="84">
        <f t="shared" ref="E71" si="31">SUM(E22:E25)/4</f>
        <v>0.60943802499999999</v>
      </c>
      <c r="F71" s="84">
        <f t="shared" ref="F71:AB71" si="32">SUM(F22:F25)/4</f>
        <v>0.55260097500000005</v>
      </c>
      <c r="G71" s="84">
        <f t="shared" si="32"/>
        <v>0.60069125000000001</v>
      </c>
      <c r="H71" s="84">
        <f t="shared" si="32"/>
        <v>0.55952892499999995</v>
      </c>
      <c r="I71" s="84">
        <f t="shared" si="32"/>
        <v>0.59961690000000001</v>
      </c>
      <c r="J71" s="84">
        <f t="shared" si="32"/>
        <v>0.60010242499999999</v>
      </c>
      <c r="K71" s="84">
        <f t="shared" si="32"/>
        <v>0.61144850000000006</v>
      </c>
      <c r="L71" s="84">
        <f t="shared" si="32"/>
        <v>0.64261445000000006</v>
      </c>
      <c r="M71" s="84">
        <f t="shared" si="32"/>
        <v>0.63813457499999993</v>
      </c>
      <c r="N71" s="84">
        <f t="shared" si="32"/>
        <v>0.60740905000000001</v>
      </c>
      <c r="O71" s="84">
        <f t="shared" si="32"/>
        <v>0.64927137499999998</v>
      </c>
      <c r="P71" s="84">
        <f t="shared" si="32"/>
        <v>0.61465967500000007</v>
      </c>
      <c r="Q71" s="84">
        <f t="shared" si="32"/>
        <v>0.57062334999999997</v>
      </c>
      <c r="R71" s="84">
        <f t="shared" si="32"/>
        <v>0.58836640000000007</v>
      </c>
      <c r="S71" s="84">
        <f t="shared" si="32"/>
        <v>0.59699060000000004</v>
      </c>
      <c r="T71" s="84">
        <f t="shared" si="32"/>
        <v>0.60034652499999996</v>
      </c>
      <c r="U71" s="84">
        <f t="shared" si="32"/>
        <v>0.53228989999999998</v>
      </c>
      <c r="V71" s="84">
        <f t="shared" si="32"/>
        <v>0.51337379999999999</v>
      </c>
      <c r="W71" s="84">
        <f t="shared" si="32"/>
        <v>0.57606654999999996</v>
      </c>
      <c r="X71" s="84">
        <f t="shared" si="32"/>
        <v>0.53306299999999995</v>
      </c>
      <c r="Y71" s="85">
        <f t="shared" si="32"/>
        <v>0.53080912499999999</v>
      </c>
      <c r="Z71" s="84">
        <f t="shared" si="32"/>
        <v>0.61444662500000002</v>
      </c>
      <c r="AA71" s="84">
        <f t="shared" si="32"/>
        <v>0.58826781818181817</v>
      </c>
      <c r="AB71" s="84">
        <f t="shared" si="32"/>
        <v>0.60772179999999998</v>
      </c>
      <c r="AC71" s="10" t="s">
        <v>40</v>
      </c>
    </row>
    <row r="72" spans="4:31">
      <c r="D72" s="10" t="s">
        <v>41</v>
      </c>
      <c r="E72" s="84">
        <f t="shared" ref="E72" si="33">SUM(E23:E26)/4</f>
        <v>0.62281632500000006</v>
      </c>
      <c r="F72" s="84">
        <f t="shared" ref="F72:AB72" si="34">SUM(F23:F26)/4</f>
        <v>0.554887625</v>
      </c>
      <c r="G72" s="84">
        <f t="shared" si="34"/>
        <v>0.60775117499999998</v>
      </c>
      <c r="H72" s="84">
        <f t="shared" si="34"/>
        <v>0.56906267500000007</v>
      </c>
      <c r="I72" s="84">
        <f t="shared" si="34"/>
        <v>0.60395637499999999</v>
      </c>
      <c r="J72" s="84">
        <f t="shared" si="34"/>
        <v>0.59829402499999995</v>
      </c>
      <c r="K72" s="84">
        <f t="shared" si="34"/>
        <v>0.62340002500000002</v>
      </c>
      <c r="L72" s="84">
        <f t="shared" si="34"/>
        <v>0.65010292500000011</v>
      </c>
      <c r="M72" s="84">
        <f t="shared" si="34"/>
        <v>0.64208817499999993</v>
      </c>
      <c r="N72" s="84">
        <f t="shared" si="34"/>
        <v>0.61283497499999995</v>
      </c>
      <c r="O72" s="84">
        <f t="shared" si="34"/>
        <v>0.65887622499999998</v>
      </c>
      <c r="P72" s="84">
        <f t="shared" si="34"/>
        <v>0.61249562499999999</v>
      </c>
      <c r="Q72" s="84">
        <f t="shared" si="34"/>
        <v>0.57065577500000009</v>
      </c>
      <c r="R72" s="84">
        <f t="shared" si="34"/>
        <v>0.58737070000000002</v>
      </c>
      <c r="S72" s="84">
        <f t="shared" si="34"/>
        <v>0.59979772499999995</v>
      </c>
      <c r="T72" s="84">
        <f t="shared" si="34"/>
        <v>0.60040632500000002</v>
      </c>
      <c r="U72" s="84">
        <f t="shared" si="34"/>
        <v>0.53752362500000006</v>
      </c>
      <c r="V72" s="84">
        <f t="shared" si="34"/>
        <v>0.50997287499999999</v>
      </c>
      <c r="W72" s="84">
        <f t="shared" si="34"/>
        <v>0.57867489999999999</v>
      </c>
      <c r="X72" s="84">
        <f t="shared" si="34"/>
        <v>0.54194752499999999</v>
      </c>
      <c r="Y72" s="85">
        <f t="shared" si="34"/>
        <v>0.53333900000000001</v>
      </c>
      <c r="Z72" s="84">
        <f t="shared" si="34"/>
        <v>0.61327014999999996</v>
      </c>
      <c r="AA72" s="84">
        <f t="shared" si="34"/>
        <v>0.59225112499999999</v>
      </c>
      <c r="AB72" s="84">
        <f t="shared" si="34"/>
        <v>0.6104465750000001</v>
      </c>
      <c r="AC72" s="10" t="s">
        <v>41</v>
      </c>
    </row>
    <row r="73" spans="4:31">
      <c r="D73" s="10" t="s">
        <v>42</v>
      </c>
      <c r="E73" s="84">
        <f t="shared" ref="E73" si="35">SUM(E24:E27)/4</f>
        <v>0.63112410000000008</v>
      </c>
      <c r="F73" s="84">
        <f t="shared" ref="F73:AB73" si="36">SUM(F24:F27)/4</f>
        <v>0.55530057500000007</v>
      </c>
      <c r="G73" s="84">
        <f t="shared" si="36"/>
        <v>0.61349632500000006</v>
      </c>
      <c r="H73" s="84">
        <f t="shared" si="36"/>
        <v>0.59062575000000006</v>
      </c>
      <c r="I73" s="84">
        <f t="shared" si="36"/>
        <v>0.60279055000000004</v>
      </c>
      <c r="J73" s="84">
        <f t="shared" si="36"/>
        <v>0.59566502499999996</v>
      </c>
      <c r="K73" s="84">
        <f t="shared" si="36"/>
        <v>0.62723272500000005</v>
      </c>
      <c r="L73" s="84">
        <f t="shared" si="36"/>
        <v>0.65325354999999996</v>
      </c>
      <c r="M73" s="84">
        <f t="shared" si="36"/>
        <v>0.65300472499999995</v>
      </c>
      <c r="N73" s="84">
        <f t="shared" si="36"/>
        <v>0.60929397499999993</v>
      </c>
      <c r="O73" s="84">
        <f t="shared" si="36"/>
        <v>0.65462052500000001</v>
      </c>
      <c r="P73" s="84">
        <f t="shared" si="36"/>
        <v>0.62417389999999995</v>
      </c>
      <c r="Q73" s="84">
        <f t="shared" si="36"/>
        <v>0.57148555000000001</v>
      </c>
      <c r="R73" s="84">
        <f t="shared" si="36"/>
        <v>0.58922095000000008</v>
      </c>
      <c r="S73" s="84">
        <f t="shared" si="36"/>
        <v>0.59879505</v>
      </c>
      <c r="T73" s="84">
        <f t="shared" si="36"/>
        <v>0.60375909999999999</v>
      </c>
      <c r="U73" s="84">
        <f t="shared" si="36"/>
        <v>0.53825117500000008</v>
      </c>
      <c r="V73" s="84">
        <f t="shared" si="36"/>
        <v>0.51013595</v>
      </c>
      <c r="W73" s="84">
        <f t="shared" si="36"/>
        <v>0.57957172499999998</v>
      </c>
      <c r="X73" s="84">
        <f t="shared" si="36"/>
        <v>0.55126474999999997</v>
      </c>
      <c r="Y73" s="85">
        <f t="shared" si="36"/>
        <v>0.53253505000000001</v>
      </c>
      <c r="Z73" s="84">
        <f t="shared" si="36"/>
        <v>0.61337747500000006</v>
      </c>
      <c r="AA73" s="84">
        <f t="shared" si="36"/>
        <v>0.59540811363636359</v>
      </c>
      <c r="AB73" s="84">
        <f t="shared" si="36"/>
        <v>0.61285747499999998</v>
      </c>
      <c r="AC73" s="10" t="s">
        <v>42</v>
      </c>
    </row>
    <row r="74" spans="4:31">
      <c r="D74" s="10" t="s">
        <v>43</v>
      </c>
      <c r="E74" s="84">
        <f t="shared" ref="E74" si="37">SUM(E25:E28)/4</f>
        <v>0.64300655000000007</v>
      </c>
      <c r="F74" s="84">
        <f t="shared" ref="F74:AB74" si="38">SUM(F25:F28)/4</f>
        <v>0.55638352499999999</v>
      </c>
      <c r="G74" s="84">
        <f t="shared" si="38"/>
        <v>0.62682939999999998</v>
      </c>
      <c r="H74" s="84">
        <f t="shared" si="38"/>
        <v>0.61160087500000004</v>
      </c>
      <c r="I74" s="84">
        <f t="shared" si="38"/>
        <v>0.60081144999999991</v>
      </c>
      <c r="J74" s="84">
        <f t="shared" si="38"/>
        <v>0.59640764999999996</v>
      </c>
      <c r="K74" s="84">
        <f t="shared" si="38"/>
        <v>0.62600345000000002</v>
      </c>
      <c r="L74" s="84">
        <f t="shared" si="38"/>
        <v>0.64725097499999995</v>
      </c>
      <c r="M74" s="84">
        <f t="shared" si="38"/>
        <v>0.66153657499999996</v>
      </c>
      <c r="N74" s="84">
        <f t="shared" si="38"/>
        <v>0.60922454999999998</v>
      </c>
      <c r="O74" s="84">
        <f t="shared" si="38"/>
        <v>0.64737722500000006</v>
      </c>
      <c r="P74" s="84">
        <f t="shared" si="38"/>
        <v>0.6263708750000001</v>
      </c>
      <c r="Q74" s="84">
        <f t="shared" si="38"/>
        <v>0.57700200000000001</v>
      </c>
      <c r="R74" s="84">
        <f t="shared" si="38"/>
        <v>0.58445780000000003</v>
      </c>
      <c r="S74" s="84">
        <f t="shared" si="38"/>
        <v>0.59931904999999996</v>
      </c>
      <c r="T74" s="84">
        <f t="shared" si="38"/>
        <v>0.60627379999999997</v>
      </c>
      <c r="U74" s="84">
        <f t="shared" si="38"/>
        <v>0.54014502500000006</v>
      </c>
      <c r="V74" s="84">
        <f t="shared" si="38"/>
        <v>0.50619809999999998</v>
      </c>
      <c r="W74" s="84">
        <f t="shared" si="38"/>
        <v>0.58231949999999999</v>
      </c>
      <c r="X74" s="84">
        <f t="shared" si="38"/>
        <v>0.55840372500000002</v>
      </c>
      <c r="Y74" s="85">
        <f t="shared" si="38"/>
        <v>0.52782054999999994</v>
      </c>
      <c r="Z74" s="84">
        <f t="shared" si="38"/>
        <v>0.61492409999999997</v>
      </c>
      <c r="AA74" s="84">
        <f t="shared" si="38"/>
        <v>0.59771212499999993</v>
      </c>
      <c r="AB74" s="84">
        <f t="shared" si="38"/>
        <v>0.61417599999999994</v>
      </c>
      <c r="AC74" s="10" t="s">
        <v>43</v>
      </c>
    </row>
    <row r="75" spans="4:31">
      <c r="D75" s="10" t="s">
        <v>44</v>
      </c>
      <c r="E75" s="84">
        <f t="shared" ref="E75" si="39">SUM(E26:E29)/4</f>
        <v>0.65366285000000002</v>
      </c>
      <c r="F75" s="84">
        <f t="shared" ref="F75:AB75" si="40">SUM(F26:F29)/4</f>
        <v>0.56363425</v>
      </c>
      <c r="G75" s="84">
        <f t="shared" si="40"/>
        <v>0.62834912499999995</v>
      </c>
      <c r="H75" s="84">
        <f t="shared" si="40"/>
        <v>0.61526645000000002</v>
      </c>
      <c r="I75" s="84">
        <f t="shared" si="40"/>
        <v>0.60078997500000009</v>
      </c>
      <c r="J75" s="84">
        <f t="shared" si="40"/>
        <v>0.59542020000000007</v>
      </c>
      <c r="K75" s="84">
        <f t="shared" si="40"/>
        <v>0.61780732500000002</v>
      </c>
      <c r="L75" s="84">
        <f t="shared" si="40"/>
        <v>0.64370122500000004</v>
      </c>
      <c r="M75" s="84">
        <f t="shared" si="40"/>
        <v>0.66101309999999991</v>
      </c>
      <c r="N75" s="84">
        <f t="shared" si="40"/>
        <v>0.60820237499999996</v>
      </c>
      <c r="O75" s="84">
        <f t="shared" si="40"/>
        <v>0.63525147500000001</v>
      </c>
      <c r="P75" s="84">
        <f t="shared" si="40"/>
        <v>0.64319274999999998</v>
      </c>
      <c r="Q75" s="84">
        <f t="shared" si="40"/>
        <v>0.57960187500000004</v>
      </c>
      <c r="R75" s="84">
        <f t="shared" si="40"/>
        <v>0.58438087500000002</v>
      </c>
      <c r="S75" s="84">
        <f t="shared" si="40"/>
        <v>0.60031075</v>
      </c>
      <c r="T75" s="84">
        <f t="shared" si="40"/>
        <v>0.60916932499999998</v>
      </c>
      <c r="U75" s="84">
        <f t="shared" si="40"/>
        <v>0.5452305999999999</v>
      </c>
      <c r="V75" s="84">
        <f t="shared" si="40"/>
        <v>0.50772115000000007</v>
      </c>
      <c r="W75" s="84">
        <f t="shared" si="40"/>
        <v>0.58450930000000001</v>
      </c>
      <c r="X75" s="84">
        <f t="shared" si="40"/>
        <v>0.55698322499999997</v>
      </c>
      <c r="Y75" s="85">
        <f t="shared" si="40"/>
        <v>0.52864480000000003</v>
      </c>
      <c r="Z75" s="84">
        <f t="shared" si="40"/>
        <v>0.61945907499999997</v>
      </c>
      <c r="AA75" s="84">
        <f t="shared" si="40"/>
        <v>0.59919554886363635</v>
      </c>
      <c r="AB75" s="84">
        <f t="shared" si="40"/>
        <v>0.61468620000000007</v>
      </c>
      <c r="AC75" s="10" t="s">
        <v>44</v>
      </c>
    </row>
    <row r="76" spans="4:31">
      <c r="D76" s="10" t="s">
        <v>45</v>
      </c>
      <c r="E76" s="84">
        <f t="shared" ref="E76" si="41">SUM(E27:E30)/4</f>
        <v>0.64951400000000004</v>
      </c>
      <c r="F76" s="84">
        <f t="shared" ref="F76:AB76" si="42">SUM(F27:F30)/4</f>
        <v>0.57709054999999998</v>
      </c>
      <c r="G76" s="84">
        <f t="shared" si="42"/>
        <v>0.62826142500000004</v>
      </c>
      <c r="H76" s="84">
        <f t="shared" si="42"/>
        <v>0.61030319999999993</v>
      </c>
      <c r="I76" s="84">
        <f t="shared" si="42"/>
        <v>0.59445057499999998</v>
      </c>
      <c r="J76" s="84">
        <f t="shared" si="42"/>
        <v>0.59515770000000001</v>
      </c>
      <c r="K76" s="84">
        <f t="shared" si="42"/>
        <v>0.61379092499999999</v>
      </c>
      <c r="L76" s="84">
        <f t="shared" si="42"/>
        <v>0.64334114999999992</v>
      </c>
      <c r="M76" s="84">
        <f t="shared" si="42"/>
        <v>0.66004224999999994</v>
      </c>
      <c r="N76" s="84">
        <f t="shared" si="42"/>
        <v>0.60513232500000003</v>
      </c>
      <c r="O76" s="84">
        <f t="shared" si="42"/>
        <v>0.63264889999999996</v>
      </c>
      <c r="P76" s="84">
        <f t="shared" si="42"/>
        <v>0.65052135</v>
      </c>
      <c r="Q76" s="84">
        <f t="shared" si="42"/>
        <v>0.58304262500000004</v>
      </c>
      <c r="R76" s="84">
        <f t="shared" si="42"/>
        <v>0.58207620000000004</v>
      </c>
      <c r="S76" s="84">
        <f t="shared" si="42"/>
        <v>0.5989428</v>
      </c>
      <c r="T76" s="84">
        <f t="shared" si="42"/>
        <v>0.61193462500000007</v>
      </c>
      <c r="U76" s="84">
        <f t="shared" si="42"/>
        <v>0.55121465000000003</v>
      </c>
      <c r="V76" s="84">
        <f t="shared" si="42"/>
        <v>0.51500677500000003</v>
      </c>
      <c r="W76" s="84">
        <f t="shared" si="42"/>
        <v>0.58791905</v>
      </c>
      <c r="X76" s="84">
        <f t="shared" si="42"/>
        <v>0.54796207500000005</v>
      </c>
      <c r="Y76" s="85">
        <f t="shared" si="42"/>
        <v>0.52533652500000005</v>
      </c>
      <c r="Z76" s="84">
        <f t="shared" si="42"/>
        <v>0.62619962500000004</v>
      </c>
      <c r="AA76" s="84">
        <f t="shared" si="42"/>
        <v>0.5995404227272727</v>
      </c>
      <c r="AB76" s="84">
        <f t="shared" si="42"/>
        <v>0.61536262500000005</v>
      </c>
      <c r="AC76" s="10" t="s">
        <v>45</v>
      </c>
    </row>
    <row r="77" spans="4:31">
      <c r="D77" s="10" t="s">
        <v>46</v>
      </c>
      <c r="E77" s="84">
        <f t="shared" ref="E77" si="43">SUM(E28:E31)/4</f>
        <v>0.64177477500000002</v>
      </c>
      <c r="F77" s="84">
        <f t="shared" ref="F77:AB77" si="44">SUM(F28:F31)/4</f>
        <v>0.59216677499999992</v>
      </c>
      <c r="G77" s="84">
        <f t="shared" si="44"/>
        <v>0.62337072500000001</v>
      </c>
      <c r="H77" s="84">
        <f t="shared" si="44"/>
        <v>0.59893287499999992</v>
      </c>
      <c r="I77" s="84">
        <f t="shared" si="44"/>
        <v>0.58961522499999997</v>
      </c>
      <c r="J77" s="84">
        <f t="shared" si="44"/>
        <v>0.59495527500000001</v>
      </c>
      <c r="K77" s="84">
        <f t="shared" si="44"/>
        <v>0.61216605000000002</v>
      </c>
      <c r="L77" s="84">
        <f t="shared" si="44"/>
        <v>0.64489702500000001</v>
      </c>
      <c r="M77" s="84">
        <f t="shared" si="44"/>
        <v>0.65270804999999998</v>
      </c>
      <c r="N77" s="84">
        <f t="shared" si="44"/>
        <v>0.60792697500000004</v>
      </c>
      <c r="O77" s="84">
        <f t="shared" si="44"/>
        <v>0.63963409999999998</v>
      </c>
      <c r="P77" s="84">
        <f t="shared" si="44"/>
        <v>0.64647125000000005</v>
      </c>
      <c r="Q77" s="84">
        <f t="shared" si="44"/>
        <v>0.58365937499999998</v>
      </c>
      <c r="R77" s="84">
        <f t="shared" si="44"/>
        <v>0.58104754999999997</v>
      </c>
      <c r="S77" s="84">
        <f t="shared" si="44"/>
        <v>0.60384769999999999</v>
      </c>
      <c r="T77" s="84">
        <f t="shared" si="44"/>
        <v>0.61674325000000008</v>
      </c>
      <c r="U77" s="84">
        <f t="shared" si="44"/>
        <v>0.56036045000000001</v>
      </c>
      <c r="V77" s="84">
        <f t="shared" si="44"/>
        <v>0.52101045000000001</v>
      </c>
      <c r="W77" s="84">
        <f t="shared" si="44"/>
        <v>0.59068860000000001</v>
      </c>
      <c r="X77" s="84">
        <f t="shared" si="44"/>
        <v>0.54350209999999999</v>
      </c>
      <c r="Y77" s="85">
        <f t="shared" si="44"/>
        <v>0.52541442500000013</v>
      </c>
      <c r="Z77" s="84">
        <f t="shared" si="44"/>
        <v>0.62601172500000002</v>
      </c>
      <c r="AA77" s="84">
        <f t="shared" si="44"/>
        <v>0.59985930568181822</v>
      </c>
      <c r="AB77" s="84">
        <f t="shared" si="44"/>
        <v>0.61703990000000009</v>
      </c>
      <c r="AC77" s="10" t="s">
        <v>46</v>
      </c>
    </row>
    <row r="78" spans="4:31">
      <c r="D78" s="10" t="s">
        <v>47</v>
      </c>
      <c r="E78" s="84">
        <f t="shared" ref="E78" si="45">SUM(E29:E32)/4</f>
        <v>0.63076480000000001</v>
      </c>
      <c r="F78" s="84">
        <f t="shared" ref="F78:AB78" si="46">SUM(F29:F32)/4</f>
        <v>0.60801759999999994</v>
      </c>
      <c r="G78" s="84">
        <f t="shared" si="46"/>
        <v>0.60846642500000003</v>
      </c>
      <c r="H78" s="84">
        <f t="shared" si="46"/>
        <v>0.58813739999999992</v>
      </c>
      <c r="I78" s="84">
        <f t="shared" si="46"/>
        <v>0.58973842499999996</v>
      </c>
      <c r="J78" s="84">
        <f t="shared" si="46"/>
        <v>0.60087412500000004</v>
      </c>
      <c r="K78" s="84">
        <f t="shared" si="46"/>
        <v>0.61273837500000006</v>
      </c>
      <c r="L78" s="84">
        <f t="shared" si="46"/>
        <v>0.64470977500000004</v>
      </c>
      <c r="M78" s="84">
        <f t="shared" si="46"/>
        <v>0.64596407499999997</v>
      </c>
      <c r="N78" s="84">
        <f t="shared" si="46"/>
        <v>0.61266140000000002</v>
      </c>
      <c r="O78" s="84">
        <f t="shared" si="46"/>
        <v>0.64574159999999992</v>
      </c>
      <c r="P78" s="84">
        <f t="shared" si="46"/>
        <v>0.65203454999999999</v>
      </c>
      <c r="Q78" s="84">
        <f t="shared" si="46"/>
        <v>0.58033990000000002</v>
      </c>
      <c r="R78" s="84">
        <f t="shared" si="46"/>
        <v>0.58440795000000001</v>
      </c>
      <c r="S78" s="84">
        <f t="shared" si="46"/>
        <v>0.60884905</v>
      </c>
      <c r="T78" s="84">
        <f t="shared" si="46"/>
        <v>0.62080510000000011</v>
      </c>
      <c r="U78" s="84">
        <f t="shared" si="46"/>
        <v>0.56715890000000002</v>
      </c>
      <c r="V78" s="84">
        <f t="shared" si="46"/>
        <v>0.52230595000000002</v>
      </c>
      <c r="W78" s="84">
        <f t="shared" si="46"/>
        <v>0.59284552499999998</v>
      </c>
      <c r="X78" s="84">
        <f t="shared" si="46"/>
        <v>0.54241699999999993</v>
      </c>
      <c r="Y78" s="85">
        <f t="shared" si="46"/>
        <v>0.52839119999999995</v>
      </c>
      <c r="Z78" s="84">
        <f t="shared" si="46"/>
        <v>0.62521647499999999</v>
      </c>
      <c r="AA78" s="84">
        <f t="shared" si="46"/>
        <v>0.60057207272727275</v>
      </c>
      <c r="AB78" s="84">
        <f t="shared" si="46"/>
        <v>0.61866247500000005</v>
      </c>
      <c r="AC78" s="10" t="s">
        <v>47</v>
      </c>
    </row>
    <row r="79" spans="4:31">
      <c r="D79" s="10" t="s">
        <v>48</v>
      </c>
      <c r="E79" s="84">
        <f t="shared" ref="E79" si="47">SUM(E30:E33)/4</f>
        <v>0.61345499999999997</v>
      </c>
      <c r="F79" s="84">
        <f t="shared" ref="F79:AB79" si="48">SUM(F30:F33)/4</f>
        <v>0.62551749999999995</v>
      </c>
      <c r="G79" s="84">
        <f t="shared" si="48"/>
        <v>0.60509499999999994</v>
      </c>
      <c r="H79" s="84">
        <f t="shared" si="48"/>
        <v>0.59111000000000002</v>
      </c>
      <c r="I79" s="84">
        <f t="shared" si="48"/>
        <v>0.58972749999999996</v>
      </c>
      <c r="J79" s="84">
        <f t="shared" si="48"/>
        <v>0.60646</v>
      </c>
      <c r="K79" s="84">
        <f t="shared" si="48"/>
        <v>0.61347000000000007</v>
      </c>
      <c r="L79" s="84">
        <f t="shared" si="48"/>
        <v>0.64812749999999997</v>
      </c>
      <c r="M79" s="84">
        <f t="shared" si="48"/>
        <v>0.64417250000000004</v>
      </c>
      <c r="N79" s="84">
        <f t="shared" si="48"/>
        <v>0.61926000000000003</v>
      </c>
      <c r="O79" s="84">
        <f t="shared" si="48"/>
        <v>0.65264999999999995</v>
      </c>
      <c r="P79" s="84">
        <f t="shared" si="48"/>
        <v>0.64457500000000001</v>
      </c>
      <c r="Q79" s="84">
        <f t="shared" si="48"/>
        <v>0.57691249999999994</v>
      </c>
      <c r="R79" s="84">
        <f t="shared" si="48"/>
        <v>0.58665</v>
      </c>
      <c r="S79" s="84">
        <f t="shared" si="48"/>
        <v>0.6127125000000001</v>
      </c>
      <c r="T79" s="84">
        <f t="shared" si="48"/>
        <v>0.62223000000000006</v>
      </c>
      <c r="U79" s="84">
        <f t="shared" si="48"/>
        <v>0.56779750000000007</v>
      </c>
      <c r="V79" s="84">
        <f t="shared" si="48"/>
        <v>0.52258000000000004</v>
      </c>
      <c r="W79" s="84">
        <f t="shared" si="48"/>
        <v>0.59308749999999999</v>
      </c>
      <c r="X79" s="84">
        <f t="shared" si="48"/>
        <v>0.54895499999999997</v>
      </c>
      <c r="Y79" s="85">
        <f t="shared" si="48"/>
        <v>0.52685000000000004</v>
      </c>
      <c r="Z79" s="84">
        <f t="shared" si="48"/>
        <v>0.6217625</v>
      </c>
      <c r="AA79" s="84">
        <f t="shared" si="48"/>
        <v>0.60150715909090913</v>
      </c>
      <c r="AB79" s="84">
        <f t="shared" si="48"/>
        <v>0.61988209999999999</v>
      </c>
      <c r="AC79" s="10" t="s">
        <v>48</v>
      </c>
    </row>
    <row r="80" spans="4:31">
      <c r="D80" s="10" t="s">
        <v>49</v>
      </c>
      <c r="E80" s="84">
        <f t="shared" ref="E80" si="49">SUM(E31:E34)/4</f>
        <v>0.60796250000000007</v>
      </c>
      <c r="F80" s="84">
        <f t="shared" ref="F80:AB80" si="50">SUM(F31:F34)/4</f>
        <v>0.62794749999999999</v>
      </c>
      <c r="G80" s="84">
        <f t="shared" si="50"/>
        <v>0.59539750000000002</v>
      </c>
      <c r="H80" s="84">
        <f t="shared" si="50"/>
        <v>0.60408749999999989</v>
      </c>
      <c r="I80" s="84">
        <f t="shared" si="50"/>
        <v>0.5949875</v>
      </c>
      <c r="J80" s="84">
        <f t="shared" si="50"/>
        <v>0.615815</v>
      </c>
      <c r="K80" s="84">
        <f t="shared" si="50"/>
        <v>0.61922500000000003</v>
      </c>
      <c r="L80" s="84">
        <f t="shared" si="50"/>
        <v>0.65460750000000001</v>
      </c>
      <c r="M80" s="84">
        <f t="shared" si="50"/>
        <v>0.63924250000000005</v>
      </c>
      <c r="N80" s="84">
        <f t="shared" si="50"/>
        <v>0.62773250000000003</v>
      </c>
      <c r="O80" s="84">
        <f t="shared" si="50"/>
        <v>0.65171500000000004</v>
      </c>
      <c r="P80" s="84">
        <f t="shared" si="50"/>
        <v>0.64159999999999995</v>
      </c>
      <c r="Q80" s="84">
        <f t="shared" si="50"/>
        <v>0.57173750000000001</v>
      </c>
      <c r="R80" s="84">
        <f t="shared" si="50"/>
        <v>0.59370250000000002</v>
      </c>
      <c r="S80" s="84">
        <f t="shared" si="50"/>
        <v>0.61760000000000004</v>
      </c>
      <c r="T80" s="84">
        <f t="shared" si="50"/>
        <v>0.62322</v>
      </c>
      <c r="U80" s="84">
        <f t="shared" si="50"/>
        <v>0.56658000000000008</v>
      </c>
      <c r="V80" s="84">
        <f t="shared" si="50"/>
        <v>0.51702250000000005</v>
      </c>
      <c r="W80" s="84">
        <f t="shared" si="50"/>
        <v>0.59566249999999998</v>
      </c>
      <c r="X80" s="84">
        <f t="shared" si="50"/>
        <v>0.56057500000000005</v>
      </c>
      <c r="Y80" s="85">
        <f t="shared" si="50"/>
        <v>0.53415000000000001</v>
      </c>
      <c r="Z80" s="84">
        <f t="shared" si="50"/>
        <v>0.61621499999999996</v>
      </c>
      <c r="AA80" s="84">
        <f t="shared" si="50"/>
        <v>0.60349022727272728</v>
      </c>
      <c r="AB80" s="84">
        <f t="shared" si="50"/>
        <v>0.62057837500000002</v>
      </c>
      <c r="AC80" s="10" t="s">
        <v>49</v>
      </c>
      <c r="AD80" s="22"/>
      <c r="AE80" s="22"/>
    </row>
    <row r="81" spans="4:31" s="22" customFormat="1">
      <c r="D81" s="10" t="s">
        <v>50</v>
      </c>
      <c r="E81" s="85">
        <f t="shared" ref="E81" si="51">SUM(E32:E35)/4</f>
        <v>0.60258750000000005</v>
      </c>
      <c r="F81" s="85">
        <f t="shared" ref="F81:AB81" si="52">SUM(F32:F35)/4</f>
        <v>0.62731749999999997</v>
      </c>
      <c r="G81" s="85">
        <f t="shared" si="52"/>
        <v>0.58314500000000002</v>
      </c>
      <c r="H81" s="85">
        <f t="shared" si="52"/>
        <v>0.59801749999999998</v>
      </c>
      <c r="I81" s="85">
        <f t="shared" si="52"/>
        <v>0.60458750000000006</v>
      </c>
      <c r="J81" s="85">
        <f t="shared" si="52"/>
        <v>0.62589000000000006</v>
      </c>
      <c r="K81" s="85">
        <f t="shared" si="52"/>
        <v>0.62289000000000005</v>
      </c>
      <c r="L81" s="85">
        <f t="shared" si="52"/>
        <v>0.65931000000000006</v>
      </c>
      <c r="M81" s="85">
        <f t="shared" si="52"/>
        <v>0.641235</v>
      </c>
      <c r="N81" s="85">
        <f t="shared" si="52"/>
        <v>0.63561749999999995</v>
      </c>
      <c r="O81" s="85">
        <f t="shared" si="52"/>
        <v>0.64375249999999995</v>
      </c>
      <c r="P81" s="85">
        <f t="shared" si="52"/>
        <v>0.64265000000000005</v>
      </c>
      <c r="Q81" s="85">
        <f t="shared" si="52"/>
        <v>0.57110250000000007</v>
      </c>
      <c r="R81" s="85">
        <f t="shared" si="52"/>
        <v>0.59515250000000008</v>
      </c>
      <c r="S81" s="85">
        <f t="shared" si="52"/>
        <v>0.62021500000000007</v>
      </c>
      <c r="T81" s="85">
        <f t="shared" si="52"/>
        <v>0.62316749999999999</v>
      </c>
      <c r="U81" s="85">
        <f t="shared" si="52"/>
        <v>0.56209249999999999</v>
      </c>
      <c r="V81" s="85">
        <f t="shared" si="52"/>
        <v>0.51067750000000012</v>
      </c>
      <c r="W81" s="85">
        <f t="shared" si="52"/>
        <v>0.5952075</v>
      </c>
      <c r="X81" s="85">
        <f t="shared" si="52"/>
        <v>0.57091749999999997</v>
      </c>
      <c r="Y81" s="85">
        <f t="shared" si="52"/>
        <v>0.53180749999999999</v>
      </c>
      <c r="Z81" s="85">
        <f t="shared" si="52"/>
        <v>0.61406249999999996</v>
      </c>
      <c r="AA81" s="85">
        <f t="shared" si="52"/>
        <v>0.60370011363636356</v>
      </c>
      <c r="AB81" s="85">
        <f t="shared" si="52"/>
        <v>0.62054674999999992</v>
      </c>
      <c r="AC81" s="10" t="s">
        <v>50</v>
      </c>
      <c r="AD81"/>
      <c r="AE81"/>
    </row>
    <row r="82" spans="4:31">
      <c r="D82" s="10" t="s">
        <v>51</v>
      </c>
      <c r="E82" s="84">
        <f t="shared" ref="E82" si="53">SUM(E33:E36)/4</f>
        <v>0.60080250000000002</v>
      </c>
      <c r="F82" s="84">
        <f t="shared" ref="F82:AB82" si="54">SUM(F33:F36)/4</f>
        <v>0.61944500000000002</v>
      </c>
      <c r="G82" s="84">
        <f t="shared" si="54"/>
        <v>0.58138000000000001</v>
      </c>
      <c r="H82" s="84">
        <f t="shared" si="54"/>
        <v>0.59306750000000008</v>
      </c>
      <c r="I82" s="84">
        <f t="shared" si="54"/>
        <v>0.60795250000000001</v>
      </c>
      <c r="J82" s="84">
        <f t="shared" si="54"/>
        <v>0.6288975</v>
      </c>
      <c r="K82" s="84">
        <f t="shared" si="54"/>
        <v>0.63377499999999998</v>
      </c>
      <c r="L82" s="84">
        <f t="shared" si="54"/>
        <v>0.66315999999999997</v>
      </c>
      <c r="M82" s="84">
        <f t="shared" si="54"/>
        <v>0.63985249999999994</v>
      </c>
      <c r="N82" s="84">
        <f t="shared" si="54"/>
        <v>0.641405</v>
      </c>
      <c r="O82" s="84">
        <f t="shared" si="54"/>
        <v>0.63499499999999998</v>
      </c>
      <c r="P82" s="84">
        <f t="shared" si="54"/>
        <v>0.63910749999999994</v>
      </c>
      <c r="Q82" s="84">
        <f t="shared" si="54"/>
        <v>0.56950000000000001</v>
      </c>
      <c r="R82" s="84">
        <f t="shared" si="54"/>
        <v>0.59358750000000005</v>
      </c>
      <c r="S82" s="84">
        <f t="shared" si="54"/>
        <v>0.62355500000000008</v>
      </c>
      <c r="T82" s="84">
        <f t="shared" si="54"/>
        <v>0.62253249999999993</v>
      </c>
      <c r="U82" s="84">
        <f t="shared" si="54"/>
        <v>0.55705000000000005</v>
      </c>
      <c r="V82" s="84">
        <f t="shared" si="54"/>
        <v>0.51433750000000011</v>
      </c>
      <c r="W82" s="84">
        <f t="shared" si="54"/>
        <v>0.59414250000000002</v>
      </c>
      <c r="X82" s="84">
        <f t="shared" si="54"/>
        <v>0.57073249999999998</v>
      </c>
      <c r="Y82" s="85">
        <f t="shared" si="54"/>
        <v>0.53330750000000005</v>
      </c>
      <c r="Z82" s="85">
        <f t="shared" si="54"/>
        <v>0.60898999999999992</v>
      </c>
      <c r="AA82" s="84">
        <f t="shared" si="54"/>
        <v>0.60325340909090897</v>
      </c>
      <c r="AB82" s="84">
        <f t="shared" si="54"/>
        <v>0.62056290000000003</v>
      </c>
      <c r="AC82" s="10" t="s">
        <v>51</v>
      </c>
    </row>
    <row r="83" spans="4:31">
      <c r="D83" s="10" t="s">
        <v>52</v>
      </c>
      <c r="E83" s="84">
        <f t="shared" ref="E83" si="55">SUM(E34:E37)/4</f>
        <v>0.59876000000000007</v>
      </c>
      <c r="F83" s="84">
        <f t="shared" ref="F83:AB83" si="56">SUM(F34:F37)/4</f>
        <v>0.61260000000000003</v>
      </c>
      <c r="G83" s="84">
        <f t="shared" si="56"/>
        <v>0.5798025</v>
      </c>
      <c r="H83" s="84">
        <f t="shared" si="56"/>
        <v>0.57910249999999996</v>
      </c>
      <c r="I83" s="84">
        <f t="shared" si="56"/>
        <v>0.60897749999999995</v>
      </c>
      <c r="J83" s="84">
        <f t="shared" si="56"/>
        <v>0.62867499999999998</v>
      </c>
      <c r="K83" s="84">
        <f t="shared" si="56"/>
        <v>0.64381749999999993</v>
      </c>
      <c r="L83" s="84">
        <f t="shared" si="56"/>
        <v>0.66412500000000008</v>
      </c>
      <c r="M83" s="84">
        <f t="shared" si="56"/>
        <v>0.64126499999999997</v>
      </c>
      <c r="N83" s="84">
        <f t="shared" si="56"/>
        <v>0.63814250000000006</v>
      </c>
      <c r="O83" s="84">
        <f t="shared" si="56"/>
        <v>0.62546250000000003</v>
      </c>
      <c r="P83" s="84">
        <f t="shared" si="56"/>
        <v>0.63958999999999999</v>
      </c>
      <c r="Q83" s="84">
        <f t="shared" si="56"/>
        <v>0.56630500000000006</v>
      </c>
      <c r="R83" s="84">
        <f t="shared" si="56"/>
        <v>0.59043250000000003</v>
      </c>
      <c r="S83" s="84">
        <f t="shared" si="56"/>
        <v>0.62706500000000009</v>
      </c>
      <c r="T83" s="84">
        <f t="shared" si="56"/>
        <v>0.62251500000000004</v>
      </c>
      <c r="U83" s="84">
        <f t="shared" si="56"/>
        <v>0.55348750000000002</v>
      </c>
      <c r="V83" s="84">
        <f t="shared" si="56"/>
        <v>0.51923500000000011</v>
      </c>
      <c r="W83" s="84">
        <f t="shared" si="56"/>
        <v>0.59273750000000003</v>
      </c>
      <c r="X83" s="84">
        <f t="shared" si="56"/>
        <v>0.57533250000000002</v>
      </c>
      <c r="Y83" s="85">
        <f t="shared" si="56"/>
        <v>0.53231250000000008</v>
      </c>
      <c r="Z83" s="84">
        <f t="shared" si="56"/>
        <v>0.60396749999999999</v>
      </c>
      <c r="AA83" s="84">
        <f t="shared" si="56"/>
        <v>0.60198681818181798</v>
      </c>
      <c r="AB83" s="84">
        <f t="shared" si="56"/>
        <v>0.6203202000000001</v>
      </c>
      <c r="AC83" s="10" t="s">
        <v>52</v>
      </c>
    </row>
    <row r="84" spans="4:31">
      <c r="D84" s="10" t="s">
        <v>53</v>
      </c>
      <c r="E84" s="84">
        <f t="shared" ref="E84:E92" si="57">SUM(E35:E38)/4</f>
        <v>0.59598250000000008</v>
      </c>
      <c r="F84" s="84">
        <f t="shared" ref="F84:AB84" si="58">SUM(F35:F38)/4</f>
        <v>0.61344750000000003</v>
      </c>
      <c r="G84" s="84">
        <f t="shared" si="58"/>
        <v>0.57782</v>
      </c>
      <c r="H84" s="84">
        <f t="shared" si="58"/>
        <v>0.5715325</v>
      </c>
      <c r="I84" s="84">
        <f t="shared" si="58"/>
        <v>0.60169000000000006</v>
      </c>
      <c r="J84" s="84">
        <f t="shared" si="58"/>
        <v>0.62402999999999997</v>
      </c>
      <c r="K84" s="84">
        <f t="shared" si="58"/>
        <v>0.643285</v>
      </c>
      <c r="L84" s="84">
        <f t="shared" si="58"/>
        <v>0.66673499999999997</v>
      </c>
      <c r="M84" s="84">
        <f t="shared" si="58"/>
        <v>0.64106249999999998</v>
      </c>
      <c r="N84" s="84">
        <f t="shared" si="58"/>
        <v>0.63495250000000003</v>
      </c>
      <c r="O84" s="84">
        <f t="shared" si="58"/>
        <v>0.61869250000000009</v>
      </c>
      <c r="P84" s="84">
        <f t="shared" si="58"/>
        <v>0.64533000000000007</v>
      </c>
      <c r="Q84" s="84">
        <f t="shared" si="58"/>
        <v>0.56993000000000005</v>
      </c>
      <c r="R84" s="84">
        <f t="shared" si="58"/>
        <v>0.585785</v>
      </c>
      <c r="S84" s="84">
        <f t="shared" si="58"/>
        <v>0.62888250000000001</v>
      </c>
      <c r="T84" s="84">
        <f t="shared" si="58"/>
        <v>0.6243725</v>
      </c>
      <c r="U84" s="84">
        <f t="shared" si="58"/>
        <v>0.5484675</v>
      </c>
      <c r="V84" s="84">
        <f t="shared" si="58"/>
        <v>0.52360000000000007</v>
      </c>
      <c r="W84" s="84">
        <f t="shared" si="58"/>
        <v>0.58944750000000001</v>
      </c>
      <c r="X84" s="84">
        <f t="shared" si="58"/>
        <v>0.57757250000000004</v>
      </c>
      <c r="Y84" s="85">
        <f t="shared" si="58"/>
        <v>0.52807999999999999</v>
      </c>
      <c r="Z84" s="84">
        <f t="shared" si="58"/>
        <v>0.60142499999999999</v>
      </c>
      <c r="AA84" s="84">
        <f t="shared" si="58"/>
        <v>0.60055102272727257</v>
      </c>
      <c r="AB84" s="84">
        <f t="shared" si="58"/>
        <v>0.62070872499999996</v>
      </c>
      <c r="AC84" s="10" t="s">
        <v>53</v>
      </c>
    </row>
    <row r="85" spans="4:31">
      <c r="D85" s="10" t="s">
        <v>54</v>
      </c>
      <c r="E85" s="84">
        <f t="shared" si="57"/>
        <v>0.61424999999999996</v>
      </c>
      <c r="F85" s="84">
        <f t="shared" ref="F85:AB85" si="59">SUM(F36:F39)/4</f>
        <v>0.62260249999999995</v>
      </c>
      <c r="G85" s="84">
        <f t="shared" si="59"/>
        <v>0.57924000000000009</v>
      </c>
      <c r="H85" s="84">
        <f t="shared" si="59"/>
        <v>0.58397499999999991</v>
      </c>
      <c r="I85" s="84">
        <f t="shared" si="59"/>
        <v>0.60799749999999997</v>
      </c>
      <c r="J85" s="84">
        <f t="shared" si="59"/>
        <v>0.6315075</v>
      </c>
      <c r="K85" s="84">
        <f t="shared" si="59"/>
        <v>0.64436000000000004</v>
      </c>
      <c r="L85" s="84">
        <f t="shared" si="59"/>
        <v>0.68057000000000001</v>
      </c>
      <c r="M85" s="84">
        <f t="shared" si="59"/>
        <v>0.6469125</v>
      </c>
      <c r="N85" s="84">
        <f t="shared" si="59"/>
        <v>0.63381750000000003</v>
      </c>
      <c r="O85" s="84">
        <f t="shared" si="59"/>
        <v>0.62573999999999996</v>
      </c>
      <c r="P85" s="84">
        <f t="shared" si="59"/>
        <v>0.65337000000000001</v>
      </c>
      <c r="Q85" s="84">
        <f t="shared" si="59"/>
        <v>0.57694000000000001</v>
      </c>
      <c r="R85" s="84">
        <f t="shared" si="59"/>
        <v>0.59467749999999997</v>
      </c>
      <c r="S85" s="84">
        <f t="shared" si="59"/>
        <v>0.64088750000000005</v>
      </c>
      <c r="T85" s="84">
        <f t="shared" si="59"/>
        <v>0.63071250000000001</v>
      </c>
      <c r="U85" s="84">
        <f t="shared" si="59"/>
        <v>0.55366000000000004</v>
      </c>
      <c r="V85" s="84">
        <f t="shared" si="59"/>
        <v>0.534165</v>
      </c>
      <c r="W85" s="84">
        <f t="shared" si="59"/>
        <v>0.59623749999999998</v>
      </c>
      <c r="X85" s="84">
        <f t="shared" si="59"/>
        <v>0.57908500000000007</v>
      </c>
      <c r="Y85" s="85">
        <f t="shared" si="59"/>
        <v>0.5424175</v>
      </c>
      <c r="Z85" s="84">
        <f t="shared" si="59"/>
        <v>0.60092999999999996</v>
      </c>
      <c r="AA85" s="84">
        <f t="shared" si="59"/>
        <v>0.60791159090909086</v>
      </c>
      <c r="AB85" s="84">
        <f t="shared" si="59"/>
        <v>0.62724694999999997</v>
      </c>
      <c r="AC85" s="10" t="s">
        <v>54</v>
      </c>
    </row>
    <row r="86" spans="4:31">
      <c r="D86" s="10" t="s">
        <v>90</v>
      </c>
      <c r="E86" s="84">
        <f t="shared" si="57"/>
        <v>0.62159750000000003</v>
      </c>
      <c r="F86" s="84">
        <f t="shared" ref="F86:AB86" si="60">SUM(F37:F40)/4</f>
        <v>0.63184000000000007</v>
      </c>
      <c r="G86" s="84">
        <f t="shared" si="60"/>
        <v>0.58433500000000005</v>
      </c>
      <c r="H86" s="84">
        <f t="shared" si="60"/>
        <v>0.5962225000000001</v>
      </c>
      <c r="I86" s="84">
        <f t="shared" si="60"/>
        <v>0.61089249999999995</v>
      </c>
      <c r="J86" s="84">
        <f t="shared" si="60"/>
        <v>0.62905</v>
      </c>
      <c r="K86" s="84">
        <f t="shared" si="60"/>
        <v>0.64264500000000002</v>
      </c>
      <c r="L86" s="84">
        <f t="shared" si="60"/>
        <v>0.70185249999999999</v>
      </c>
      <c r="M86" s="84">
        <f t="shared" si="60"/>
        <v>0.65775000000000006</v>
      </c>
      <c r="N86" s="84">
        <f t="shared" si="60"/>
        <v>0.637185</v>
      </c>
      <c r="O86" s="84">
        <f t="shared" si="60"/>
        <v>0.63992249999999995</v>
      </c>
      <c r="P86" s="84">
        <f t="shared" si="60"/>
        <v>0.66072500000000001</v>
      </c>
      <c r="Q86" s="84">
        <f t="shared" si="60"/>
        <v>0.586225</v>
      </c>
      <c r="R86" s="84">
        <f t="shared" si="60"/>
        <v>0.60390999999999995</v>
      </c>
      <c r="S86" s="84">
        <f t="shared" si="60"/>
        <v>0.65266749999999996</v>
      </c>
      <c r="T86" s="84">
        <f t="shared" si="60"/>
        <v>0.64189750000000001</v>
      </c>
      <c r="U86" s="84">
        <f t="shared" si="60"/>
        <v>0.55834249999999996</v>
      </c>
      <c r="V86" s="84">
        <f t="shared" si="60"/>
        <v>0.55562749999999994</v>
      </c>
      <c r="W86" s="84">
        <f t="shared" si="60"/>
        <v>0.60640749999999999</v>
      </c>
      <c r="X86" s="84">
        <f t="shared" si="60"/>
        <v>0.58501999999999998</v>
      </c>
      <c r="Y86" s="85">
        <f t="shared" si="60"/>
        <v>0.55213250000000003</v>
      </c>
      <c r="Z86" s="84">
        <f t="shared" si="60"/>
        <v>0.6064274999999999</v>
      </c>
      <c r="AA86" s="84">
        <f t="shared" si="60"/>
        <v>0.61648522727272725</v>
      </c>
      <c r="AB86" s="84">
        <f t="shared" si="60"/>
        <v>0.63610672499999998</v>
      </c>
      <c r="AC86" s="10" t="s">
        <v>90</v>
      </c>
    </row>
    <row r="87" spans="4:31">
      <c r="D87" s="10" t="s">
        <v>91</v>
      </c>
      <c r="E87" s="84">
        <f t="shared" si="57"/>
        <v>0.62965999999999989</v>
      </c>
      <c r="F87" s="84">
        <f t="shared" ref="F87:Z87" si="61">SUM(F38:F41)/4</f>
        <v>0.64145750000000001</v>
      </c>
      <c r="G87" s="84">
        <f t="shared" si="61"/>
        <v>0.58165750000000005</v>
      </c>
      <c r="H87" s="84">
        <f t="shared" si="61"/>
        <v>0.60837750000000002</v>
      </c>
      <c r="I87" s="84">
        <f t="shared" si="61"/>
        <v>0.61686249999999998</v>
      </c>
      <c r="J87" s="84">
        <f t="shared" si="61"/>
        <v>0.63031000000000004</v>
      </c>
      <c r="K87" s="84">
        <f t="shared" si="61"/>
        <v>0.63627250000000002</v>
      </c>
      <c r="L87" s="84">
        <f t="shared" si="61"/>
        <v>0.72050249999999993</v>
      </c>
      <c r="M87" s="84">
        <f t="shared" si="61"/>
        <v>0.66537249999999992</v>
      </c>
      <c r="N87" s="84">
        <f t="shared" si="61"/>
        <v>0.64247500000000002</v>
      </c>
      <c r="O87" s="84">
        <f t="shared" si="61"/>
        <v>0.65707000000000004</v>
      </c>
      <c r="P87" s="84">
        <f t="shared" si="61"/>
        <v>0.65939000000000003</v>
      </c>
      <c r="Q87" s="84">
        <f t="shared" si="61"/>
        <v>0.59573999999999994</v>
      </c>
      <c r="R87" s="84">
        <f t="shared" si="61"/>
        <v>0.61114749999999995</v>
      </c>
      <c r="S87" s="84">
        <f t="shared" si="61"/>
        <v>0.6635875</v>
      </c>
      <c r="T87" s="84">
        <f t="shared" si="61"/>
        <v>0.64754</v>
      </c>
      <c r="U87" s="84">
        <f t="shared" si="61"/>
        <v>0.56506500000000004</v>
      </c>
      <c r="V87" s="84">
        <f t="shared" si="61"/>
        <v>0.56594999999999995</v>
      </c>
      <c r="W87" s="84">
        <f t="shared" si="61"/>
        <v>0.61026500000000006</v>
      </c>
      <c r="X87" s="84">
        <f t="shared" si="61"/>
        <v>0.58261999999999992</v>
      </c>
      <c r="Y87" s="85">
        <f t="shared" si="61"/>
        <v>0.56434249999999997</v>
      </c>
      <c r="Z87" s="84">
        <f t="shared" si="61"/>
        <v>0.6126625</v>
      </c>
      <c r="AA87" s="84">
        <f>SUM(AA38:AA41)/4</f>
        <v>0.62310579545454547</v>
      </c>
      <c r="AB87" s="84">
        <f>SUM(AB38:AB41)/4</f>
        <v>0.641507575</v>
      </c>
      <c r="AC87" s="10" t="s">
        <v>91</v>
      </c>
    </row>
    <row r="88" spans="4:31">
      <c r="D88" s="10" t="s">
        <v>93</v>
      </c>
      <c r="E88" s="84">
        <f t="shared" si="57"/>
        <v>0.63411249999999997</v>
      </c>
      <c r="F88" s="84">
        <f t="shared" ref="F88:Z88" si="62">SUM(F39:F42)/4</f>
        <v>0.6526575</v>
      </c>
      <c r="G88" s="84">
        <f t="shared" si="62"/>
        <v>0.58024249999999999</v>
      </c>
      <c r="H88" s="84">
        <f t="shared" si="62"/>
        <v>0.61969500000000011</v>
      </c>
      <c r="I88" s="84">
        <f t="shared" si="62"/>
        <v>0.62137249999999988</v>
      </c>
      <c r="J88" s="84">
        <f t="shared" si="62"/>
        <v>0.63211000000000006</v>
      </c>
      <c r="K88" s="84">
        <f t="shared" si="62"/>
        <v>0.63270249999999995</v>
      </c>
      <c r="L88" s="84">
        <f t="shared" si="62"/>
        <v>0.72873499999999991</v>
      </c>
      <c r="M88" s="84">
        <f t="shared" si="62"/>
        <v>0.67757749999999994</v>
      </c>
      <c r="N88" s="84">
        <f t="shared" si="62"/>
        <v>0.64894249999999998</v>
      </c>
      <c r="O88" s="84">
        <f t="shared" si="62"/>
        <v>0.66578250000000005</v>
      </c>
      <c r="P88" s="84">
        <f t="shared" si="62"/>
        <v>0.65351249999999994</v>
      </c>
      <c r="Q88" s="84">
        <f t="shared" si="62"/>
        <v>0.59918749999999998</v>
      </c>
      <c r="R88" s="84">
        <f t="shared" si="62"/>
        <v>0.61597249999999992</v>
      </c>
      <c r="S88" s="84">
        <f t="shared" si="62"/>
        <v>0.67542999999999997</v>
      </c>
      <c r="T88" s="84">
        <f t="shared" si="62"/>
        <v>0.65012249999999994</v>
      </c>
      <c r="U88" s="84">
        <f t="shared" si="62"/>
        <v>0.56893499999999997</v>
      </c>
      <c r="V88" s="84">
        <f t="shared" si="62"/>
        <v>0.58542500000000008</v>
      </c>
      <c r="W88" s="84">
        <f t="shared" si="62"/>
        <v>0.61313249999999997</v>
      </c>
      <c r="X88" s="84">
        <f t="shared" si="62"/>
        <v>0.57500499999999999</v>
      </c>
      <c r="Y88" s="85">
        <f t="shared" si="62"/>
        <v>0.57738750000000005</v>
      </c>
      <c r="Z88" s="84">
        <f t="shared" si="62"/>
        <v>0.61681750000000002</v>
      </c>
      <c r="AA88" s="84">
        <f>SUM(AA39:AA42)/4</f>
        <v>0.62840261363636363</v>
      </c>
      <c r="AB88" s="84">
        <f>SUM(AB39:AB42)/4</f>
        <v>0.645537425</v>
      </c>
      <c r="AC88" s="10" t="s">
        <v>93</v>
      </c>
    </row>
    <row r="89" spans="4:31">
      <c r="D89" s="38" t="s">
        <v>96</v>
      </c>
      <c r="E89" s="84">
        <f t="shared" si="57"/>
        <v>0.61924500000000005</v>
      </c>
      <c r="F89" s="84">
        <f t="shared" ref="F89:AA89" si="63">SUM(F40:F43)/4</f>
        <v>0.65292000000000006</v>
      </c>
      <c r="G89" s="84">
        <f t="shared" si="63"/>
        <v>0.58327249999999997</v>
      </c>
      <c r="H89" s="84">
        <f t="shared" si="63"/>
        <v>0.61697500000000005</v>
      </c>
      <c r="I89" s="84">
        <f t="shared" si="63"/>
        <v>0.60161500000000001</v>
      </c>
      <c r="J89" s="84">
        <f t="shared" si="63"/>
        <v>0.61576750000000002</v>
      </c>
      <c r="K89" s="84">
        <f t="shared" si="63"/>
        <v>0.64359999999999995</v>
      </c>
      <c r="L89" s="84">
        <f t="shared" si="63"/>
        <v>0.72122999999999993</v>
      </c>
      <c r="M89" s="84">
        <f t="shared" si="63"/>
        <v>0.6806549999999999</v>
      </c>
      <c r="N89" s="84">
        <f t="shared" si="63"/>
        <v>0.64702999999999999</v>
      </c>
      <c r="O89" s="84">
        <f t="shared" si="63"/>
        <v>0.66502499999999998</v>
      </c>
      <c r="P89" s="84">
        <f t="shared" si="63"/>
        <v>0.64383750000000006</v>
      </c>
      <c r="Q89" s="84">
        <f t="shared" si="63"/>
        <v>0.59715499999999999</v>
      </c>
      <c r="R89" s="84">
        <f t="shared" si="63"/>
        <v>0.61370250000000004</v>
      </c>
      <c r="S89" s="84">
        <f t="shared" si="63"/>
        <v>0.67325999999999997</v>
      </c>
      <c r="T89" s="84">
        <f t="shared" si="63"/>
        <v>0.64226250000000007</v>
      </c>
      <c r="U89" s="84">
        <f t="shared" si="63"/>
        <v>0.56462749999999995</v>
      </c>
      <c r="V89" s="84">
        <f t="shared" si="63"/>
        <v>0.58357500000000007</v>
      </c>
      <c r="W89" s="84">
        <f t="shared" si="63"/>
        <v>0.60795500000000002</v>
      </c>
      <c r="X89" s="84">
        <f t="shared" si="63"/>
        <v>0.56171749999999998</v>
      </c>
      <c r="Y89" s="84">
        <f t="shared" si="63"/>
        <v>0.57308500000000007</v>
      </c>
      <c r="Z89" s="84">
        <f t="shared" si="63"/>
        <v>0.62322250000000001</v>
      </c>
      <c r="AA89" s="84">
        <f t="shared" si="63"/>
        <v>0.6241697727272727</v>
      </c>
      <c r="AB89" s="84">
        <f>SUM(AB40:AB43)/4</f>
        <v>0.64207562500000004</v>
      </c>
      <c r="AC89" s="143" t="s">
        <v>96</v>
      </c>
    </row>
    <row r="90" spans="4:31">
      <c r="D90" s="64" t="s">
        <v>97</v>
      </c>
      <c r="E90" s="84">
        <f t="shared" si="57"/>
        <v>0.60666999999999993</v>
      </c>
      <c r="F90" s="84">
        <f t="shared" ref="F90:AB90" si="64">SUM(F41:F44)/4</f>
        <v>0.65735750000000004</v>
      </c>
      <c r="G90" s="84">
        <f t="shared" si="64"/>
        <v>0.58329750000000002</v>
      </c>
      <c r="H90" s="84">
        <f t="shared" si="64"/>
        <v>0.61323749999999999</v>
      </c>
      <c r="I90" s="84">
        <f t="shared" si="64"/>
        <v>0.59583000000000008</v>
      </c>
      <c r="J90" s="84">
        <f t="shared" si="64"/>
        <v>0.61182000000000003</v>
      </c>
      <c r="K90" s="84">
        <f t="shared" si="64"/>
        <v>0.64586250000000001</v>
      </c>
      <c r="L90" s="84">
        <f t="shared" si="64"/>
        <v>0.69936750000000003</v>
      </c>
      <c r="M90" s="84">
        <f t="shared" si="64"/>
        <v>0.67554249999999993</v>
      </c>
      <c r="N90" s="84">
        <f t="shared" si="64"/>
        <v>0.65117250000000004</v>
      </c>
      <c r="O90" s="84">
        <f t="shared" si="64"/>
        <v>0.65436000000000005</v>
      </c>
      <c r="P90" s="84">
        <f t="shared" si="64"/>
        <v>0.63646500000000006</v>
      </c>
      <c r="Q90" s="84">
        <f t="shared" si="64"/>
        <v>0.59477499999999994</v>
      </c>
      <c r="R90" s="84">
        <f t="shared" si="64"/>
        <v>0.60822999999999994</v>
      </c>
      <c r="S90" s="84">
        <f t="shared" si="64"/>
        <v>0.66367750000000003</v>
      </c>
      <c r="T90" s="84">
        <f t="shared" si="64"/>
        <v>0.63122999999999996</v>
      </c>
      <c r="U90" s="84">
        <f t="shared" si="64"/>
        <v>0.56176249999999994</v>
      </c>
      <c r="V90" s="84">
        <f t="shared" si="64"/>
        <v>0.57296999999999998</v>
      </c>
      <c r="W90" s="84">
        <f t="shared" si="64"/>
        <v>0.60204250000000004</v>
      </c>
      <c r="X90" s="84">
        <f t="shared" si="64"/>
        <v>0.54584500000000002</v>
      </c>
      <c r="Y90" s="84">
        <f t="shared" si="64"/>
        <v>0.56752000000000002</v>
      </c>
      <c r="Z90" s="84">
        <f t="shared" si="64"/>
        <v>0.62142500000000001</v>
      </c>
      <c r="AA90" s="84">
        <f t="shared" si="64"/>
        <v>0.61820272727272729</v>
      </c>
      <c r="AB90" s="84">
        <f t="shared" si="64"/>
        <v>0.63361602500000003</v>
      </c>
      <c r="AC90" s="143" t="s">
        <v>97</v>
      </c>
    </row>
    <row r="91" spans="4:31">
      <c r="D91" s="77" t="s">
        <v>101</v>
      </c>
      <c r="E91" s="84">
        <f t="shared" si="57"/>
        <v>0.59487250000000003</v>
      </c>
      <c r="F91" s="84">
        <f t="shared" ref="F91:AB92" si="65">SUM(F42:F45)/4</f>
        <v>0.65103749999999994</v>
      </c>
      <c r="G91" s="84">
        <f t="shared" si="65"/>
        <v>0.58491499999999996</v>
      </c>
      <c r="H91" s="84">
        <f t="shared" si="65"/>
        <v>0.60221250000000004</v>
      </c>
      <c r="I91" s="84">
        <f t="shared" si="65"/>
        <v>0.5917825000000001</v>
      </c>
      <c r="J91" s="84">
        <f t="shared" si="65"/>
        <v>0.61191250000000008</v>
      </c>
      <c r="K91" s="84">
        <f t="shared" si="65"/>
        <v>0.65422999999999998</v>
      </c>
      <c r="L91" s="84">
        <f t="shared" si="65"/>
        <v>0.68274250000000003</v>
      </c>
      <c r="M91" s="84">
        <f t="shared" si="65"/>
        <v>0.66904750000000002</v>
      </c>
      <c r="N91" s="84">
        <f t="shared" si="65"/>
        <v>0.6498600000000001</v>
      </c>
      <c r="O91" s="84">
        <f t="shared" si="65"/>
        <v>0.64998999999999996</v>
      </c>
      <c r="P91" s="84">
        <f t="shared" si="65"/>
        <v>0.63205999999999996</v>
      </c>
      <c r="Q91" s="84">
        <f t="shared" si="65"/>
        <v>0.59245000000000003</v>
      </c>
      <c r="R91" s="84">
        <f t="shared" si="65"/>
        <v>0.60793750000000002</v>
      </c>
      <c r="S91" s="84">
        <f t="shared" si="65"/>
        <v>0.65383999999999998</v>
      </c>
      <c r="T91" s="84">
        <f t="shared" si="65"/>
        <v>0.61989749999999999</v>
      </c>
      <c r="U91" s="84">
        <f t="shared" si="65"/>
        <v>0.55594750000000004</v>
      </c>
      <c r="V91" s="84">
        <f t="shared" si="65"/>
        <v>0.56564000000000003</v>
      </c>
      <c r="W91" s="84">
        <f t="shared" si="65"/>
        <v>0.59837750000000001</v>
      </c>
      <c r="X91" s="84">
        <f t="shared" si="65"/>
        <v>0.53451499999999996</v>
      </c>
      <c r="Y91" s="84">
        <f t="shared" si="65"/>
        <v>0.56237499999999996</v>
      </c>
      <c r="Z91" s="84">
        <f t="shared" si="65"/>
        <v>0.61975999999999998</v>
      </c>
      <c r="AA91" s="84">
        <f t="shared" si="65"/>
        <v>0.61297284090909088</v>
      </c>
      <c r="AB91" s="84">
        <f t="shared" si="65"/>
        <v>0.62640972500000003</v>
      </c>
      <c r="AC91" s="143" t="s">
        <v>101</v>
      </c>
    </row>
    <row r="92" spans="4:31">
      <c r="D92" s="134" t="s">
        <v>379</v>
      </c>
      <c r="E92" s="84">
        <f t="shared" si="57"/>
        <v>0.58116767499999999</v>
      </c>
      <c r="F92" s="84">
        <f t="shared" si="65"/>
        <v>0.64113375000000006</v>
      </c>
      <c r="G92" s="84">
        <f t="shared" si="65"/>
        <v>0.58907274999999992</v>
      </c>
      <c r="H92" s="84">
        <f t="shared" si="65"/>
        <v>0.58109642500000003</v>
      </c>
      <c r="I92" s="84">
        <f t="shared" si="65"/>
        <v>0.587259325</v>
      </c>
      <c r="J92" s="84">
        <f t="shared" si="65"/>
        <v>0.61185310000000004</v>
      </c>
      <c r="K92" s="84">
        <f t="shared" si="65"/>
        <v>0.65895427500000003</v>
      </c>
      <c r="L92" s="84">
        <f t="shared" si="65"/>
        <v>0.667379575</v>
      </c>
      <c r="M92" s="84">
        <f t="shared" si="65"/>
        <v>0.65423112499999991</v>
      </c>
      <c r="N92" s="84">
        <f t="shared" si="65"/>
        <v>0.63840815000000006</v>
      </c>
      <c r="O92" s="84">
        <f t="shared" si="65"/>
        <v>0.64423765</v>
      </c>
      <c r="P92" s="84">
        <f t="shared" si="65"/>
        <v>0.63300587500000005</v>
      </c>
      <c r="Q92" s="84">
        <f t="shared" si="65"/>
        <v>0.58578652500000006</v>
      </c>
      <c r="R92" s="84">
        <f t="shared" si="65"/>
        <v>0.60552102500000005</v>
      </c>
      <c r="S92" s="84">
        <f t="shared" si="65"/>
        <v>0.64336032499999996</v>
      </c>
      <c r="T92" s="84">
        <f t="shared" si="65"/>
        <v>0.60975895000000002</v>
      </c>
      <c r="U92" s="84">
        <f t="shared" si="65"/>
        <v>0.55540944999999997</v>
      </c>
      <c r="V92" s="84">
        <f t="shared" si="65"/>
        <v>0.55203722499999996</v>
      </c>
      <c r="W92" s="84">
        <f t="shared" si="65"/>
        <v>0.59368120000000002</v>
      </c>
      <c r="X92" s="84">
        <f t="shared" si="65"/>
        <v>0.52847574999999991</v>
      </c>
      <c r="Y92" s="84">
        <f t="shared" si="65"/>
        <v>0.55452257500000002</v>
      </c>
      <c r="Z92" s="84">
        <f t="shared" si="65"/>
        <v>0.61263889999999999</v>
      </c>
      <c r="AA92" s="84">
        <f t="shared" si="65"/>
        <v>0.60586325454545453</v>
      </c>
      <c r="AB92" s="84">
        <f t="shared" si="65"/>
        <v>0.61901534999999996</v>
      </c>
      <c r="AC92" s="143" t="s">
        <v>379</v>
      </c>
    </row>
    <row r="93" spans="4:31" ht="45">
      <c r="E93" s="142" t="s">
        <v>0</v>
      </c>
      <c r="F93" s="142" t="s">
        <v>1</v>
      </c>
      <c r="G93" s="142" t="s">
        <v>2</v>
      </c>
      <c r="H93" s="142" t="s">
        <v>3</v>
      </c>
      <c r="I93" s="142" t="s">
        <v>4</v>
      </c>
      <c r="J93" s="142" t="s">
        <v>5</v>
      </c>
      <c r="K93" s="142" t="s">
        <v>6</v>
      </c>
      <c r="L93" s="142" t="s">
        <v>7</v>
      </c>
      <c r="M93" s="142" t="s">
        <v>8</v>
      </c>
      <c r="N93" s="142" t="s">
        <v>9</v>
      </c>
      <c r="O93" s="142" t="s">
        <v>10</v>
      </c>
      <c r="P93" s="142" t="s">
        <v>11</v>
      </c>
      <c r="Q93" s="142" t="s">
        <v>12</v>
      </c>
      <c r="R93" s="142" t="s">
        <v>85</v>
      </c>
      <c r="S93" s="141" t="s">
        <v>13</v>
      </c>
      <c r="T93" s="141" t="s">
        <v>14</v>
      </c>
      <c r="U93" s="141" t="s">
        <v>15</v>
      </c>
      <c r="V93" s="142" t="s">
        <v>16</v>
      </c>
      <c r="W93" s="142" t="s">
        <v>17</v>
      </c>
      <c r="X93" s="142" t="s">
        <v>20</v>
      </c>
      <c r="Y93" s="141" t="s">
        <v>18</v>
      </c>
      <c r="Z93" s="142" t="s">
        <v>19</v>
      </c>
      <c r="AA93" s="142" t="s">
        <v>55</v>
      </c>
      <c r="AB93" s="142" t="s">
        <v>56</v>
      </c>
    </row>
    <row r="94" spans="4:31">
      <c r="E94" s="86">
        <f>_xlfn.RANK.EQ(E92,$E92:$Z92)</f>
        <v>17</v>
      </c>
      <c r="F94" s="86">
        <f t="shared" ref="F94:Z94" si="66">_xlfn.RANK.EQ(F92,$E92:$Z92)</f>
        <v>6</v>
      </c>
      <c r="G94" s="86">
        <f t="shared" si="66"/>
        <v>14</v>
      </c>
      <c r="H94" s="86">
        <f t="shared" si="66"/>
        <v>18</v>
      </c>
      <c r="I94" s="86">
        <f t="shared" si="66"/>
        <v>15</v>
      </c>
      <c r="J94" s="86">
        <f t="shared" si="66"/>
        <v>10</v>
      </c>
      <c r="K94" s="86">
        <f t="shared" si="66"/>
        <v>2</v>
      </c>
      <c r="L94" s="86">
        <f t="shared" si="66"/>
        <v>1</v>
      </c>
      <c r="M94" s="86">
        <f t="shared" si="66"/>
        <v>3</v>
      </c>
      <c r="N94" s="86">
        <f t="shared" si="66"/>
        <v>7</v>
      </c>
      <c r="O94" s="86">
        <f t="shared" si="66"/>
        <v>4</v>
      </c>
      <c r="P94" s="86">
        <f t="shared" si="66"/>
        <v>8</v>
      </c>
      <c r="Q94" s="86">
        <f t="shared" si="66"/>
        <v>16</v>
      </c>
      <c r="R94" s="86">
        <f t="shared" si="66"/>
        <v>12</v>
      </c>
      <c r="S94" s="86">
        <f t="shared" si="66"/>
        <v>5</v>
      </c>
      <c r="T94" s="86">
        <f t="shared" si="66"/>
        <v>11</v>
      </c>
      <c r="U94" s="86">
        <f t="shared" si="66"/>
        <v>19</v>
      </c>
      <c r="V94" s="86">
        <f t="shared" si="66"/>
        <v>21</v>
      </c>
      <c r="W94" s="86">
        <f t="shared" si="66"/>
        <v>13</v>
      </c>
      <c r="X94" s="86">
        <f t="shared" si="66"/>
        <v>22</v>
      </c>
      <c r="Y94" s="86">
        <f t="shared" si="66"/>
        <v>20</v>
      </c>
      <c r="Z94" s="86">
        <f t="shared" si="66"/>
        <v>9</v>
      </c>
      <c r="AA94" s="147"/>
      <c r="AB94" s="86"/>
    </row>
    <row r="95" spans="4:31">
      <c r="E95" s="86"/>
      <c r="F95" s="84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7"/>
      <c r="Z95" s="86"/>
      <c r="AA95" s="147"/>
      <c r="AB95" s="86"/>
    </row>
    <row r="96" spans="4:31">
      <c r="E96" s="86"/>
      <c r="F96" s="84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7"/>
      <c r="Z96" s="86"/>
      <c r="AA96" s="147"/>
      <c r="AB96" s="86"/>
    </row>
    <row r="97" spans="5:28">
      <c r="E97" s="86"/>
      <c r="F97" s="84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7"/>
      <c r="Z97" s="86"/>
      <c r="AA97" s="86"/>
      <c r="AB97" s="86"/>
    </row>
    <row r="98" spans="5:28">
      <c r="F98" s="27"/>
    </row>
    <row r="99" spans="5:28">
      <c r="F99" s="27"/>
    </row>
    <row r="100" spans="5:28">
      <c r="F100" s="27"/>
    </row>
    <row r="101" spans="5:28">
      <c r="F101" s="27"/>
    </row>
    <row r="102" spans="5:28">
      <c r="F102" s="27"/>
    </row>
    <row r="103" spans="5:28">
      <c r="F103" s="27"/>
    </row>
    <row r="104" spans="5:28">
      <c r="F104" s="27"/>
    </row>
    <row r="105" spans="5:28">
      <c r="F105" s="27"/>
    </row>
    <row r="106" spans="5:28">
      <c r="F106" s="27"/>
    </row>
    <row r="107" spans="5:28">
      <c r="F107" s="27"/>
    </row>
    <row r="115" spans="5:27"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30"/>
      <c r="Z115" s="27"/>
      <c r="AA115" s="27"/>
    </row>
    <row r="117" spans="5:27">
      <c r="F117" s="27"/>
    </row>
    <row r="118" spans="5:27">
      <c r="F118" s="27"/>
    </row>
    <row r="119" spans="5:27">
      <c r="F119" s="27"/>
    </row>
    <row r="120" spans="5:27">
      <c r="F120" s="27"/>
    </row>
    <row r="121" spans="5:27">
      <c r="F121" s="27"/>
    </row>
    <row r="122" spans="5:27">
      <c r="F122" s="27"/>
    </row>
    <row r="123" spans="5:27">
      <c r="F123" s="27"/>
    </row>
    <row r="124" spans="5:27">
      <c r="F124" s="27"/>
    </row>
    <row r="125" spans="5:27">
      <c r="F125" s="27"/>
    </row>
    <row r="126" spans="5:27">
      <c r="F126" s="27"/>
    </row>
    <row r="127" spans="5:27">
      <c r="F127" s="27"/>
    </row>
    <row r="128" spans="5:27">
      <c r="F128" s="27"/>
    </row>
    <row r="129" spans="6:6">
      <c r="F129" s="27"/>
    </row>
    <row r="130" spans="6:6">
      <c r="F130" s="27"/>
    </row>
    <row r="131" spans="6:6">
      <c r="F131" s="27"/>
    </row>
    <row r="132" spans="6:6">
      <c r="F132" s="27"/>
    </row>
    <row r="133" spans="6:6">
      <c r="F133" s="27"/>
    </row>
    <row r="134" spans="6:6">
      <c r="F134" s="27"/>
    </row>
    <row r="135" spans="6:6">
      <c r="F135" s="27"/>
    </row>
    <row r="136" spans="6:6">
      <c r="F136" s="27"/>
    </row>
    <row r="137" spans="6:6">
      <c r="F137" s="27"/>
    </row>
    <row r="138" spans="6:6">
      <c r="F138" s="27"/>
    </row>
    <row r="139" spans="6:6">
      <c r="F139" s="27"/>
    </row>
  </sheetData>
  <sortState ref="E91:F106">
    <sortCondition ref="F91:F106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BE142"/>
  <sheetViews>
    <sheetView zoomScale="85" zoomScaleNormal="85" workbookViewId="0"/>
  </sheetViews>
  <sheetFormatPr defaultRowHeight="15"/>
  <cols>
    <col min="2" max="2" width="16.28515625" customWidth="1"/>
    <col min="4" max="4" width="9.140625" customWidth="1"/>
    <col min="7" max="7" width="10.140625" customWidth="1"/>
    <col min="44" max="44" width="9.140625" style="22"/>
  </cols>
  <sheetData>
    <row r="2" spans="2:44">
      <c r="B2" s="9" t="s">
        <v>59</v>
      </c>
      <c r="C2" s="9"/>
      <c r="D2" s="9"/>
      <c r="E2" s="9"/>
      <c r="F2" s="9"/>
      <c r="G2" s="9"/>
      <c r="H2" s="7"/>
      <c r="I2" s="7"/>
    </row>
    <row r="4" spans="2:44" s="8" customFormat="1" ht="30"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35</v>
      </c>
      <c r="R4" s="2" t="s">
        <v>36</v>
      </c>
      <c r="S4" s="2" t="s">
        <v>37</v>
      </c>
      <c r="T4" s="2" t="s">
        <v>38</v>
      </c>
      <c r="U4" s="2" t="s">
        <v>39</v>
      </c>
      <c r="V4" s="2" t="s">
        <v>40</v>
      </c>
      <c r="W4" s="2" t="s">
        <v>41</v>
      </c>
      <c r="X4" s="2" t="s">
        <v>42</v>
      </c>
      <c r="Y4" s="2" t="s">
        <v>43</v>
      </c>
      <c r="Z4" s="2" t="s">
        <v>44</v>
      </c>
      <c r="AA4" s="2" t="s">
        <v>45</v>
      </c>
      <c r="AB4" s="2" t="s">
        <v>46</v>
      </c>
      <c r="AC4" s="2" t="s">
        <v>47</v>
      </c>
      <c r="AD4" s="2" t="s">
        <v>48</v>
      </c>
      <c r="AE4" s="2" t="s">
        <v>49</v>
      </c>
      <c r="AF4" s="2" t="s">
        <v>50</v>
      </c>
      <c r="AG4" s="2" t="s">
        <v>51</v>
      </c>
      <c r="AH4" s="2" t="s">
        <v>52</v>
      </c>
      <c r="AI4" s="2" t="s">
        <v>53</v>
      </c>
      <c r="AJ4" s="2" t="s">
        <v>54</v>
      </c>
      <c r="AK4" s="29" t="s">
        <v>90</v>
      </c>
      <c r="AL4" s="29" t="s">
        <v>91</v>
      </c>
      <c r="AM4" s="29" t="s">
        <v>93</v>
      </c>
      <c r="AN4" s="29" t="s">
        <v>96</v>
      </c>
      <c r="AO4" s="63" t="s">
        <v>97</v>
      </c>
      <c r="AP4" s="78" t="s">
        <v>101</v>
      </c>
      <c r="AQ4" s="78" t="s">
        <v>379</v>
      </c>
      <c r="AR4" s="94"/>
    </row>
    <row r="5" spans="2:44">
      <c r="B5" s="1" t="s">
        <v>0</v>
      </c>
      <c r="C5" s="44">
        <v>1128.1389999999999</v>
      </c>
      <c r="D5" s="44">
        <v>1124.393</v>
      </c>
      <c r="E5" s="44">
        <v>1107.25</v>
      </c>
      <c r="F5" s="44">
        <v>1111.575</v>
      </c>
      <c r="G5" s="44">
        <v>1119.472</v>
      </c>
      <c r="H5" s="44">
        <v>1115.2070000000001</v>
      </c>
      <c r="I5" s="44">
        <v>1104.472</v>
      </c>
      <c r="J5" s="44">
        <v>1186.3679999999999</v>
      </c>
      <c r="K5" s="44">
        <v>1100.748</v>
      </c>
      <c r="L5" s="44">
        <v>1138.0840000000001</v>
      </c>
      <c r="M5" s="44">
        <v>1141.413</v>
      </c>
      <c r="N5" s="44">
        <v>1088.242</v>
      </c>
      <c r="O5" s="44">
        <v>1052.046</v>
      </c>
      <c r="P5" s="44">
        <v>1025.1579999999999</v>
      </c>
      <c r="Q5" s="44">
        <v>1022.482</v>
      </c>
      <c r="R5" s="44">
        <v>1047.9739999999999</v>
      </c>
      <c r="S5" s="44">
        <v>977.14710000000002</v>
      </c>
      <c r="T5" s="44">
        <v>1005.54</v>
      </c>
      <c r="U5" s="44">
        <v>924.86019999999996</v>
      </c>
      <c r="V5" s="44">
        <v>874.57209999999998</v>
      </c>
      <c r="W5" s="44">
        <v>923.57060000000001</v>
      </c>
      <c r="X5" s="44">
        <v>1000.7140000000001</v>
      </c>
      <c r="Y5" s="44">
        <v>997.3519</v>
      </c>
      <c r="Z5" s="44">
        <v>1081.4010000000001</v>
      </c>
      <c r="AA5" s="44">
        <v>967.0172</v>
      </c>
      <c r="AB5" s="44">
        <v>958.76400000000001</v>
      </c>
      <c r="AC5" s="44">
        <v>930.50360000000001</v>
      </c>
      <c r="AD5" s="44">
        <v>896.90189999999996</v>
      </c>
      <c r="AE5" s="44">
        <v>926.51900000000001</v>
      </c>
      <c r="AF5" s="44">
        <v>944.08969999999999</v>
      </c>
      <c r="AG5" s="44">
        <v>987.67859999999996</v>
      </c>
      <c r="AH5" s="44">
        <v>959.58069999999998</v>
      </c>
      <c r="AI5" s="44">
        <v>947.05010000000004</v>
      </c>
      <c r="AJ5" s="44">
        <v>978.95240000000001</v>
      </c>
      <c r="AK5" s="44">
        <v>929.16200000000003</v>
      </c>
      <c r="AL5" s="44">
        <v>928.72260000000006</v>
      </c>
      <c r="AM5" s="44">
        <v>800.32</v>
      </c>
      <c r="AN5" s="44">
        <v>850.95899999999995</v>
      </c>
      <c r="AO5" s="44">
        <v>831.49770000000001</v>
      </c>
      <c r="AP5" s="44">
        <v>845.42939999999999</v>
      </c>
      <c r="AQ5" s="44">
        <v>909.74620000000004</v>
      </c>
      <c r="AR5" s="54"/>
    </row>
    <row r="6" spans="2:44">
      <c r="B6" s="1" t="s">
        <v>1</v>
      </c>
      <c r="C6" s="44">
        <v>903.61649999999997</v>
      </c>
      <c r="D6" s="44">
        <v>911.49900000000002</v>
      </c>
      <c r="E6" s="44">
        <v>913.01289999999995</v>
      </c>
      <c r="F6" s="44">
        <v>914.26750000000004</v>
      </c>
      <c r="G6" s="44">
        <v>936.62249999999995</v>
      </c>
      <c r="H6" s="44">
        <v>1003.883</v>
      </c>
      <c r="I6" s="44">
        <v>1035.1980000000001</v>
      </c>
      <c r="J6" s="44">
        <v>1020.99</v>
      </c>
      <c r="K6" s="44">
        <v>1070.2180000000001</v>
      </c>
      <c r="L6" s="44">
        <v>1019.5</v>
      </c>
      <c r="M6" s="44">
        <v>951.33669999999995</v>
      </c>
      <c r="N6" s="44">
        <v>954.76049999999998</v>
      </c>
      <c r="O6" s="44">
        <v>889.26829999999995</v>
      </c>
      <c r="P6" s="44">
        <v>836.24</v>
      </c>
      <c r="Q6" s="44">
        <v>888.25800000000004</v>
      </c>
      <c r="R6" s="44">
        <v>891.82529999999997</v>
      </c>
      <c r="S6" s="44">
        <v>907.21619999999996</v>
      </c>
      <c r="T6" s="44">
        <v>912.50049999999999</v>
      </c>
      <c r="U6" s="44">
        <v>913.36419999999998</v>
      </c>
      <c r="V6" s="44">
        <v>894.08150000000001</v>
      </c>
      <c r="W6" s="44">
        <v>912.61890000000005</v>
      </c>
      <c r="X6" s="44">
        <v>896.46879999999999</v>
      </c>
      <c r="Y6" s="44">
        <v>992.92430000000002</v>
      </c>
      <c r="Z6" s="44">
        <v>1003.176</v>
      </c>
      <c r="AA6" s="44">
        <v>1088.4179999999999</v>
      </c>
      <c r="AB6" s="44">
        <v>1093.9490000000001</v>
      </c>
      <c r="AC6" s="44">
        <v>1099.393</v>
      </c>
      <c r="AD6" s="44">
        <v>1132.877</v>
      </c>
      <c r="AE6" s="44">
        <v>1092.93</v>
      </c>
      <c r="AF6" s="44">
        <v>1053.2929999999999</v>
      </c>
      <c r="AG6" s="44">
        <v>1070.489</v>
      </c>
      <c r="AH6" s="44">
        <v>1175.0889999999999</v>
      </c>
      <c r="AI6" s="44">
        <v>1073.2819999999999</v>
      </c>
      <c r="AJ6" s="44">
        <v>1138.8610000000001</v>
      </c>
      <c r="AK6" s="44">
        <v>1044.8140000000001</v>
      </c>
      <c r="AL6" s="44">
        <v>1110.002</v>
      </c>
      <c r="AM6" s="44">
        <v>1187.633</v>
      </c>
      <c r="AN6" s="44">
        <v>1119.6300000000001</v>
      </c>
      <c r="AO6" s="44">
        <v>1171.498</v>
      </c>
      <c r="AP6" s="44">
        <v>1043.578</v>
      </c>
      <c r="AQ6" s="44">
        <v>1068.4449999999999</v>
      </c>
      <c r="AR6" s="136"/>
    </row>
    <row r="7" spans="2:44">
      <c r="B7" s="1" t="s">
        <v>2</v>
      </c>
      <c r="C7" s="44">
        <v>933.59429999999998</v>
      </c>
      <c r="D7" s="44">
        <v>931.36170000000004</v>
      </c>
      <c r="E7" s="44">
        <v>950.0489</v>
      </c>
      <c r="F7" s="44">
        <v>1035.7280000000001</v>
      </c>
      <c r="G7" s="44">
        <v>905.49779999999998</v>
      </c>
      <c r="H7" s="44">
        <v>935.92439999999999</v>
      </c>
      <c r="I7" s="44">
        <v>1034.998</v>
      </c>
      <c r="J7" s="44">
        <v>1122.6659999999999</v>
      </c>
      <c r="K7" s="44">
        <v>1101.079</v>
      </c>
      <c r="L7" s="44">
        <v>1106.8599999999999</v>
      </c>
      <c r="M7" s="44">
        <v>1183.546</v>
      </c>
      <c r="N7" s="44">
        <v>1129.491</v>
      </c>
      <c r="O7" s="44">
        <v>1071.0170000000001</v>
      </c>
      <c r="P7" s="44">
        <v>1016.625</v>
      </c>
      <c r="Q7" s="44">
        <v>1023.5359999999999</v>
      </c>
      <c r="R7" s="44">
        <v>1079.963</v>
      </c>
      <c r="S7" s="44">
        <v>987.20330000000001</v>
      </c>
      <c r="T7" s="44">
        <v>1106.827</v>
      </c>
      <c r="U7" s="44">
        <v>1052.3599999999999</v>
      </c>
      <c r="V7" s="44">
        <v>1085.652</v>
      </c>
      <c r="W7" s="44">
        <v>1134.9870000000001</v>
      </c>
      <c r="X7" s="44">
        <v>1161.2329999999999</v>
      </c>
      <c r="Y7" s="44">
        <v>1133.1790000000001</v>
      </c>
      <c r="Z7" s="44">
        <v>984.89689999999996</v>
      </c>
      <c r="AA7" s="44">
        <v>996.13369999999998</v>
      </c>
      <c r="AB7" s="44">
        <v>912.27890000000002</v>
      </c>
      <c r="AC7" s="44">
        <v>940.11710000000005</v>
      </c>
      <c r="AD7" s="44">
        <v>903.66769999999997</v>
      </c>
      <c r="AE7" s="44">
        <v>898.58100000000002</v>
      </c>
      <c r="AF7" s="44">
        <v>970.56989999999996</v>
      </c>
      <c r="AG7" s="44">
        <v>924.6105</v>
      </c>
      <c r="AH7" s="44">
        <v>938.30229999999995</v>
      </c>
      <c r="AI7" s="44">
        <v>902.76779999999997</v>
      </c>
      <c r="AJ7" s="44">
        <v>910.803</v>
      </c>
      <c r="AK7" s="44">
        <v>909.58029999999997</v>
      </c>
      <c r="AL7" s="44">
        <v>939.26969999999994</v>
      </c>
      <c r="AM7" s="44">
        <v>967.52419999999995</v>
      </c>
      <c r="AN7" s="44">
        <v>1001.48</v>
      </c>
      <c r="AO7" s="44">
        <v>992.96690000000001</v>
      </c>
      <c r="AP7" s="44">
        <v>1020.851</v>
      </c>
      <c r="AQ7" s="44">
        <v>981.16120000000001</v>
      </c>
      <c r="AR7" s="54"/>
    </row>
    <row r="8" spans="2:44">
      <c r="B8" s="1" t="s">
        <v>3</v>
      </c>
      <c r="C8" s="44">
        <v>852.7047</v>
      </c>
      <c r="D8" s="44">
        <v>880.6354</v>
      </c>
      <c r="E8" s="44">
        <v>846.33420000000001</v>
      </c>
      <c r="F8" s="44">
        <v>813.49199999999996</v>
      </c>
      <c r="G8" s="44">
        <v>802.93079999999998</v>
      </c>
      <c r="H8" s="44">
        <v>794.67129999999997</v>
      </c>
      <c r="I8" s="44">
        <v>762.35670000000005</v>
      </c>
      <c r="J8" s="44">
        <v>704.63660000000004</v>
      </c>
      <c r="K8" s="44">
        <v>770.93299999999999</v>
      </c>
      <c r="L8" s="44">
        <v>663.15890000000002</v>
      </c>
      <c r="M8" s="44">
        <v>741.6617</v>
      </c>
      <c r="N8" s="44">
        <v>807.53070000000002</v>
      </c>
      <c r="O8" s="44">
        <v>808.68060000000003</v>
      </c>
      <c r="P8" s="44">
        <v>754.79639999999995</v>
      </c>
      <c r="Q8" s="44">
        <v>817.62509999999997</v>
      </c>
      <c r="R8" s="44">
        <v>888.30399999999997</v>
      </c>
      <c r="S8" s="44">
        <v>824.47820000000002</v>
      </c>
      <c r="T8" s="44">
        <v>842.80470000000003</v>
      </c>
      <c r="U8" s="44">
        <v>814.43209999999999</v>
      </c>
      <c r="V8" s="44">
        <v>855.31659999999999</v>
      </c>
      <c r="W8" s="44">
        <v>876.47699999999998</v>
      </c>
      <c r="X8" s="44">
        <v>907.25850000000003</v>
      </c>
      <c r="Y8" s="44">
        <v>939.6671</v>
      </c>
      <c r="Z8" s="44">
        <v>836.39970000000005</v>
      </c>
      <c r="AA8" s="44">
        <v>771.46410000000003</v>
      </c>
      <c r="AB8" s="44">
        <v>841.94619999999998</v>
      </c>
      <c r="AC8" s="44">
        <v>882.76530000000002</v>
      </c>
      <c r="AD8" s="44">
        <v>961.67060000000004</v>
      </c>
      <c r="AE8" s="44">
        <v>938.30899999999997</v>
      </c>
      <c r="AF8" s="44">
        <v>828.05089999999996</v>
      </c>
      <c r="AG8" s="44">
        <v>877.02260000000001</v>
      </c>
      <c r="AH8" s="44">
        <v>890.2414</v>
      </c>
      <c r="AI8" s="44">
        <v>908.63109999999995</v>
      </c>
      <c r="AJ8" s="44">
        <v>830.56529999999998</v>
      </c>
      <c r="AK8" s="44">
        <v>799.24530000000004</v>
      </c>
      <c r="AL8" s="44">
        <v>813.43</v>
      </c>
      <c r="AM8" s="44">
        <v>820.60850000000005</v>
      </c>
      <c r="AN8" s="44">
        <v>765.55669999999998</v>
      </c>
      <c r="AO8" s="44">
        <v>823.80709999999999</v>
      </c>
      <c r="AP8" s="44">
        <v>762.2396</v>
      </c>
      <c r="AQ8" s="44">
        <v>733.76260000000002</v>
      </c>
      <c r="AR8" s="54"/>
    </row>
    <row r="9" spans="2:44">
      <c r="B9" s="1" t="s">
        <v>4</v>
      </c>
      <c r="C9" s="44">
        <v>852.27629999999999</v>
      </c>
      <c r="D9" s="44">
        <v>810.07100000000003</v>
      </c>
      <c r="E9" s="44">
        <v>829.4348</v>
      </c>
      <c r="F9" s="44">
        <v>813.16129999999998</v>
      </c>
      <c r="G9" s="44">
        <v>846.17499999999995</v>
      </c>
      <c r="H9" s="44">
        <v>919.02269999999999</v>
      </c>
      <c r="I9" s="44">
        <v>1039.4480000000001</v>
      </c>
      <c r="J9" s="44">
        <v>1026.5150000000001</v>
      </c>
      <c r="K9" s="44">
        <v>1038.3820000000001</v>
      </c>
      <c r="L9" s="44">
        <v>1021.626</v>
      </c>
      <c r="M9" s="44">
        <v>1011.157</v>
      </c>
      <c r="N9" s="44">
        <v>992.15740000000005</v>
      </c>
      <c r="O9" s="44">
        <v>954.90560000000005</v>
      </c>
      <c r="P9" s="44">
        <v>916.03579999999999</v>
      </c>
      <c r="Q9" s="44">
        <v>957.50260000000003</v>
      </c>
      <c r="R9" s="44">
        <v>976.07039999999995</v>
      </c>
      <c r="S9" s="44">
        <v>992.72450000000003</v>
      </c>
      <c r="T9" s="44">
        <v>976.4529</v>
      </c>
      <c r="U9" s="44">
        <v>946.34379999999999</v>
      </c>
      <c r="V9" s="44">
        <v>890.10609999999997</v>
      </c>
      <c r="W9" s="44">
        <v>950.80020000000002</v>
      </c>
      <c r="X9" s="44">
        <v>932.03070000000002</v>
      </c>
      <c r="Y9" s="44">
        <v>915.74030000000005</v>
      </c>
      <c r="Z9" s="44">
        <v>936.01520000000005</v>
      </c>
      <c r="AA9" s="44">
        <v>877.69169999999997</v>
      </c>
      <c r="AB9" s="44">
        <v>856.29330000000004</v>
      </c>
      <c r="AC9" s="44">
        <v>850.97630000000004</v>
      </c>
      <c r="AD9" s="44">
        <v>902.56780000000003</v>
      </c>
      <c r="AE9" s="44">
        <v>880.55460000000005</v>
      </c>
      <c r="AF9" s="44">
        <v>899.94629999999995</v>
      </c>
      <c r="AG9" s="44">
        <v>876.39020000000005</v>
      </c>
      <c r="AH9" s="44">
        <v>824.77850000000001</v>
      </c>
      <c r="AI9" s="44">
        <v>819.16330000000005</v>
      </c>
      <c r="AJ9" s="44">
        <v>760.5829</v>
      </c>
      <c r="AK9" s="44">
        <v>768.51239999999996</v>
      </c>
      <c r="AL9" s="44">
        <v>864.73720000000003</v>
      </c>
      <c r="AM9" s="44">
        <v>836.09360000000004</v>
      </c>
      <c r="AN9" s="44">
        <v>812.53510000000006</v>
      </c>
      <c r="AO9" s="44">
        <v>896.74639999999999</v>
      </c>
      <c r="AP9" s="44">
        <v>963.62580000000003</v>
      </c>
      <c r="AQ9" s="44">
        <v>871.66549999999995</v>
      </c>
      <c r="AR9" s="54"/>
    </row>
    <row r="10" spans="2:44">
      <c r="B10" s="1" t="s">
        <v>5</v>
      </c>
      <c r="C10" s="44">
        <v>971.7604</v>
      </c>
      <c r="D10" s="44">
        <v>956.53369999999995</v>
      </c>
      <c r="E10" s="44">
        <v>951.02120000000002</v>
      </c>
      <c r="F10" s="44">
        <v>962.28369999999995</v>
      </c>
      <c r="G10" s="44">
        <v>1002.997</v>
      </c>
      <c r="H10" s="44">
        <v>1037.954</v>
      </c>
      <c r="I10" s="44">
        <v>1120.8150000000001</v>
      </c>
      <c r="J10" s="44">
        <v>1034.76</v>
      </c>
      <c r="K10" s="44">
        <v>1065.059</v>
      </c>
      <c r="L10" s="44">
        <v>1030.963</v>
      </c>
      <c r="M10" s="44">
        <v>1044.049</v>
      </c>
      <c r="N10" s="44">
        <v>992.11890000000005</v>
      </c>
      <c r="O10" s="44">
        <v>975.28480000000002</v>
      </c>
      <c r="P10" s="44">
        <v>1004.081</v>
      </c>
      <c r="Q10" s="44">
        <v>993.93740000000003</v>
      </c>
      <c r="R10" s="44">
        <v>956.42859999999996</v>
      </c>
      <c r="S10" s="44">
        <v>944.39819999999997</v>
      </c>
      <c r="T10" s="44">
        <v>980.79049999999995</v>
      </c>
      <c r="U10" s="44">
        <v>883.21979999999996</v>
      </c>
      <c r="V10" s="44">
        <v>943.87810000000002</v>
      </c>
      <c r="W10" s="44">
        <v>940.60720000000003</v>
      </c>
      <c r="X10" s="44">
        <v>952.79750000000001</v>
      </c>
      <c r="Y10" s="44">
        <v>1012.236</v>
      </c>
      <c r="Z10" s="44">
        <v>1100.335</v>
      </c>
      <c r="AA10" s="44">
        <v>1037.422</v>
      </c>
      <c r="AB10" s="44">
        <v>1080.931</v>
      </c>
      <c r="AC10" s="44">
        <v>1156.9449999999999</v>
      </c>
      <c r="AD10" s="44">
        <v>1104.655</v>
      </c>
      <c r="AE10" s="44">
        <v>1109.598</v>
      </c>
      <c r="AF10" s="44">
        <v>1191.1389999999999</v>
      </c>
      <c r="AG10" s="44">
        <v>1187.2650000000001</v>
      </c>
      <c r="AH10" s="44">
        <v>1231.354</v>
      </c>
      <c r="AI10" s="44">
        <v>1115.9549999999999</v>
      </c>
      <c r="AJ10" s="44">
        <v>1055.7560000000001</v>
      </c>
      <c r="AK10" s="44">
        <v>885.37630000000001</v>
      </c>
      <c r="AL10" s="44">
        <v>956.01250000000005</v>
      </c>
      <c r="AM10" s="44">
        <v>944.32759999999996</v>
      </c>
      <c r="AN10" s="44">
        <v>901.80359999999996</v>
      </c>
      <c r="AO10" s="44">
        <v>1022.0359999999999</v>
      </c>
      <c r="AP10" s="44">
        <v>1027.721</v>
      </c>
      <c r="AQ10" s="44">
        <v>931.53369999999995</v>
      </c>
      <c r="AR10" s="54"/>
    </row>
    <row r="11" spans="2:44">
      <c r="B11" s="1" t="s">
        <v>6</v>
      </c>
      <c r="C11" s="44">
        <v>852.80430000000001</v>
      </c>
      <c r="D11" s="44">
        <v>874.59180000000003</v>
      </c>
      <c r="E11" s="44">
        <v>848.80619999999999</v>
      </c>
      <c r="F11" s="44">
        <v>938.79920000000004</v>
      </c>
      <c r="G11" s="44">
        <v>946.35270000000003</v>
      </c>
      <c r="H11" s="44">
        <v>993.01859999999999</v>
      </c>
      <c r="I11" s="44">
        <v>1001.266</v>
      </c>
      <c r="J11" s="44">
        <v>1091.521</v>
      </c>
      <c r="K11" s="44">
        <v>1171.7460000000001</v>
      </c>
      <c r="L11" s="44">
        <v>1058.127</v>
      </c>
      <c r="M11" s="44">
        <v>1034.7560000000001</v>
      </c>
      <c r="N11" s="44">
        <v>1012.886</v>
      </c>
      <c r="O11" s="44">
        <v>1087.644</v>
      </c>
      <c r="P11" s="44">
        <v>1100.807</v>
      </c>
      <c r="Q11" s="44">
        <v>1150.049</v>
      </c>
      <c r="R11" s="44">
        <v>1145.9459999999999</v>
      </c>
      <c r="S11" s="44">
        <v>999.28660000000002</v>
      </c>
      <c r="T11" s="44">
        <v>1059.742</v>
      </c>
      <c r="U11" s="44">
        <v>1023.381</v>
      </c>
      <c r="V11" s="44">
        <v>1137.222</v>
      </c>
      <c r="W11" s="44">
        <v>1097.154</v>
      </c>
      <c r="X11" s="44">
        <v>1031.5260000000001</v>
      </c>
      <c r="Y11" s="44">
        <v>1005.362</v>
      </c>
      <c r="Z11" s="44">
        <v>992.36530000000005</v>
      </c>
      <c r="AA11" s="44">
        <v>1088.586</v>
      </c>
      <c r="AB11" s="44">
        <v>1082.4390000000001</v>
      </c>
      <c r="AC11" s="44">
        <v>1039.4000000000001</v>
      </c>
      <c r="AD11" s="44">
        <v>1032.345</v>
      </c>
      <c r="AE11" s="44">
        <v>1114.4670000000001</v>
      </c>
      <c r="AF11" s="44">
        <v>1127.979</v>
      </c>
      <c r="AG11" s="44">
        <v>1170.635</v>
      </c>
      <c r="AH11" s="44">
        <v>1287.604</v>
      </c>
      <c r="AI11" s="44">
        <v>1305.3309999999999</v>
      </c>
      <c r="AJ11" s="44">
        <v>1159.318</v>
      </c>
      <c r="AK11" s="44">
        <v>1051.1769999999999</v>
      </c>
      <c r="AL11" s="44">
        <v>1055.1089999999999</v>
      </c>
      <c r="AM11" s="44">
        <v>1012.816</v>
      </c>
      <c r="AN11" s="44">
        <v>1164.672</v>
      </c>
      <c r="AO11" s="44">
        <v>1032.336</v>
      </c>
      <c r="AP11" s="44">
        <v>1053.9680000000001</v>
      </c>
      <c r="AQ11" s="44">
        <v>1083.4949999999999</v>
      </c>
      <c r="AR11" s="54"/>
    </row>
    <row r="12" spans="2:44">
      <c r="B12" s="1" t="s">
        <v>7</v>
      </c>
      <c r="C12" s="44">
        <v>952.87059999999997</v>
      </c>
      <c r="D12" s="44">
        <v>903.51369999999997</v>
      </c>
      <c r="E12" s="44">
        <v>855.07709999999997</v>
      </c>
      <c r="F12" s="44">
        <v>841.8732</v>
      </c>
      <c r="G12" s="44">
        <v>882.29750000000001</v>
      </c>
      <c r="H12" s="44">
        <v>944.81</v>
      </c>
      <c r="I12" s="44">
        <v>999.80190000000005</v>
      </c>
      <c r="J12" s="44">
        <v>1004.79</v>
      </c>
      <c r="K12" s="44">
        <v>1045.356</v>
      </c>
      <c r="L12" s="44">
        <v>1069.0909999999999</v>
      </c>
      <c r="M12" s="44">
        <v>1079.9179999999999</v>
      </c>
      <c r="N12" s="44">
        <v>1111.5119999999999</v>
      </c>
      <c r="O12" s="44">
        <v>1119.701</v>
      </c>
      <c r="P12" s="44">
        <v>1082.9860000000001</v>
      </c>
      <c r="Q12" s="44">
        <v>1098.7149999999999</v>
      </c>
      <c r="R12" s="44">
        <v>1071.404</v>
      </c>
      <c r="S12" s="44">
        <v>998.81299999999999</v>
      </c>
      <c r="T12" s="44">
        <v>1010.457</v>
      </c>
      <c r="U12" s="44">
        <v>1086.576</v>
      </c>
      <c r="V12" s="44">
        <v>1146.3589999999999</v>
      </c>
      <c r="W12" s="44">
        <v>1101.8610000000001</v>
      </c>
      <c r="X12" s="44">
        <v>1149.7619999999999</v>
      </c>
      <c r="Y12" s="44">
        <v>1128.8889999999999</v>
      </c>
      <c r="Z12" s="44">
        <v>1181.1020000000001</v>
      </c>
      <c r="AA12" s="44">
        <v>1053.146</v>
      </c>
      <c r="AB12" s="44">
        <v>1137.626</v>
      </c>
      <c r="AC12" s="44">
        <v>1169.079</v>
      </c>
      <c r="AD12" s="44">
        <v>1199.039</v>
      </c>
      <c r="AE12" s="44">
        <v>1190.3810000000001</v>
      </c>
      <c r="AF12" s="44">
        <v>1148.2080000000001</v>
      </c>
      <c r="AG12" s="44">
        <v>1081.1130000000001</v>
      </c>
      <c r="AH12" s="44">
        <v>1096.0899999999999</v>
      </c>
      <c r="AI12" s="44">
        <v>1091.93</v>
      </c>
      <c r="AJ12" s="44">
        <v>1020.076</v>
      </c>
      <c r="AK12" s="44">
        <v>997.80340000000001</v>
      </c>
      <c r="AL12" s="44">
        <v>1174.1469999999999</v>
      </c>
      <c r="AM12" s="44">
        <v>980.56410000000005</v>
      </c>
      <c r="AN12" s="44">
        <v>872.45680000000004</v>
      </c>
      <c r="AO12" s="44">
        <v>910.69759999999997</v>
      </c>
      <c r="AP12" s="44">
        <v>910.39440000000002</v>
      </c>
      <c r="AQ12" s="44">
        <v>880.59</v>
      </c>
      <c r="AR12" s="54"/>
    </row>
    <row r="13" spans="2:44">
      <c r="B13" s="1" t="s">
        <v>8</v>
      </c>
      <c r="C13" s="44">
        <v>1140.925</v>
      </c>
      <c r="D13" s="44">
        <v>1282.586</v>
      </c>
      <c r="E13" s="44">
        <v>1267.2929999999999</v>
      </c>
      <c r="F13" s="44">
        <v>1325.077</v>
      </c>
      <c r="G13" s="44">
        <v>1283.2750000000001</v>
      </c>
      <c r="H13" s="44">
        <v>1317.0419999999999</v>
      </c>
      <c r="I13" s="44">
        <v>1380.4</v>
      </c>
      <c r="J13" s="44">
        <v>1465.47</v>
      </c>
      <c r="K13" s="44">
        <v>1431.75</v>
      </c>
      <c r="L13" s="44">
        <v>1455.2729999999999</v>
      </c>
      <c r="M13" s="44">
        <v>1302.7080000000001</v>
      </c>
      <c r="N13" s="44">
        <v>1379.289</v>
      </c>
      <c r="O13" s="44">
        <v>1305.5260000000001</v>
      </c>
      <c r="P13" s="44">
        <v>1221.23</v>
      </c>
      <c r="Q13" s="44">
        <v>1144.9000000000001</v>
      </c>
      <c r="R13" s="44">
        <v>1054.6020000000001</v>
      </c>
      <c r="S13" s="44">
        <v>1102.8489999999999</v>
      </c>
      <c r="T13" s="44">
        <v>1055.3979999999999</v>
      </c>
      <c r="U13" s="44">
        <v>1057.9580000000001</v>
      </c>
      <c r="V13" s="44">
        <v>1030.154</v>
      </c>
      <c r="W13" s="44">
        <v>1045.751</v>
      </c>
      <c r="X13" s="44">
        <v>1044.8399999999999</v>
      </c>
      <c r="Y13" s="44">
        <v>1045.1980000000001</v>
      </c>
      <c r="Z13" s="44">
        <v>986.75689999999997</v>
      </c>
      <c r="AA13" s="44">
        <v>1063.059</v>
      </c>
      <c r="AB13" s="44">
        <v>1041.171</v>
      </c>
      <c r="AC13" s="44">
        <v>1026.617</v>
      </c>
      <c r="AD13" s="44">
        <v>1025.1369999999999</v>
      </c>
      <c r="AE13" s="44">
        <v>1052.6949999999999</v>
      </c>
      <c r="AF13" s="44">
        <v>1057.9369999999999</v>
      </c>
      <c r="AG13" s="44">
        <v>1030.8499999999999</v>
      </c>
      <c r="AH13" s="44">
        <v>1074.9449999999999</v>
      </c>
      <c r="AI13" s="44">
        <v>1032.261</v>
      </c>
      <c r="AJ13" s="44">
        <v>883.88049999999998</v>
      </c>
      <c r="AK13" s="44">
        <v>900.02639999999997</v>
      </c>
      <c r="AL13" s="44">
        <v>880.66499999999996</v>
      </c>
      <c r="AM13" s="44">
        <v>952.66610000000003</v>
      </c>
      <c r="AN13" s="44">
        <v>942.5059</v>
      </c>
      <c r="AO13" s="44">
        <v>851.06240000000003</v>
      </c>
      <c r="AP13" s="44">
        <v>853.52</v>
      </c>
      <c r="AQ13" s="44">
        <v>796.64300000000003</v>
      </c>
      <c r="AR13" s="54"/>
    </row>
    <row r="14" spans="2:44">
      <c r="B14" s="1" t="s">
        <v>9</v>
      </c>
      <c r="C14" s="44">
        <v>752.36940000000004</v>
      </c>
      <c r="D14" s="44">
        <v>761.95439999999996</v>
      </c>
      <c r="E14" s="44">
        <v>800.02779999999996</v>
      </c>
      <c r="F14" s="44">
        <v>759.57989999999995</v>
      </c>
      <c r="G14" s="44">
        <v>820.66279999999995</v>
      </c>
      <c r="H14" s="44">
        <v>798.82740000000001</v>
      </c>
      <c r="I14" s="44">
        <v>837.99779999999998</v>
      </c>
      <c r="J14" s="44">
        <v>827.82939999999996</v>
      </c>
      <c r="K14" s="44">
        <v>896.87670000000003</v>
      </c>
      <c r="L14" s="44">
        <v>862.71469999999999</v>
      </c>
      <c r="M14" s="44">
        <v>862.33839999999998</v>
      </c>
      <c r="N14" s="44">
        <v>954.55759999999998</v>
      </c>
      <c r="O14" s="44">
        <v>923.76599999999996</v>
      </c>
      <c r="P14" s="44">
        <v>890.08910000000003</v>
      </c>
      <c r="Q14" s="44">
        <v>899.27279999999996</v>
      </c>
      <c r="R14" s="44">
        <v>902.14760000000001</v>
      </c>
      <c r="S14" s="44">
        <v>864.11220000000003</v>
      </c>
      <c r="T14" s="44">
        <v>870.90470000000005</v>
      </c>
      <c r="U14" s="44">
        <v>834.83349999999996</v>
      </c>
      <c r="V14" s="44">
        <v>838.12819999999999</v>
      </c>
      <c r="W14" s="44">
        <v>804.50969999999995</v>
      </c>
      <c r="X14" s="44">
        <v>754.68830000000003</v>
      </c>
      <c r="Y14" s="44">
        <v>735.31820000000005</v>
      </c>
      <c r="Z14" s="44">
        <v>745.22829999999999</v>
      </c>
      <c r="AA14" s="44">
        <v>753.80169999999998</v>
      </c>
      <c r="AB14" s="44">
        <v>756.71199999999999</v>
      </c>
      <c r="AC14" s="44">
        <v>740.54610000000002</v>
      </c>
      <c r="AD14" s="44">
        <v>862.73109999999997</v>
      </c>
      <c r="AE14" s="44">
        <v>851.99919999999997</v>
      </c>
      <c r="AF14" s="44">
        <v>911.3691</v>
      </c>
      <c r="AG14" s="44">
        <v>847.04309999999998</v>
      </c>
      <c r="AH14" s="44">
        <v>826.76580000000001</v>
      </c>
      <c r="AI14" s="44">
        <v>850.68560000000002</v>
      </c>
      <c r="AJ14" s="44">
        <v>669.64170000000001</v>
      </c>
      <c r="AK14" s="44">
        <v>613.20989999999995</v>
      </c>
      <c r="AL14" s="44">
        <v>776.08389999999997</v>
      </c>
      <c r="AM14" s="44">
        <v>765.7817</v>
      </c>
      <c r="AN14" s="44">
        <v>786.28390000000002</v>
      </c>
      <c r="AO14" s="44">
        <v>903.79240000000004</v>
      </c>
      <c r="AP14" s="44">
        <v>929.80380000000002</v>
      </c>
      <c r="AQ14" s="44">
        <v>856.93060000000003</v>
      </c>
      <c r="AR14" s="54"/>
    </row>
    <row r="15" spans="2:44">
      <c r="B15" s="1" t="s">
        <v>10</v>
      </c>
      <c r="C15" s="44">
        <v>1168.691</v>
      </c>
      <c r="D15" s="44">
        <v>1155.0650000000001</v>
      </c>
      <c r="E15" s="44">
        <v>1151.355</v>
      </c>
      <c r="F15" s="44">
        <v>1239.1410000000001</v>
      </c>
      <c r="G15" s="44">
        <v>1276.1379999999999</v>
      </c>
      <c r="H15" s="44">
        <v>1270.7850000000001</v>
      </c>
      <c r="I15" s="44">
        <v>1338.076</v>
      </c>
      <c r="J15" s="44">
        <v>1324.4639999999999</v>
      </c>
      <c r="K15" s="44">
        <v>1402.489</v>
      </c>
      <c r="L15" s="44">
        <v>1555.2809999999999</v>
      </c>
      <c r="M15" s="44">
        <v>1441.42</v>
      </c>
      <c r="N15" s="44">
        <v>1390.087</v>
      </c>
      <c r="O15" s="44">
        <v>1318.135</v>
      </c>
      <c r="P15" s="44">
        <v>1284.6679999999999</v>
      </c>
      <c r="Q15" s="44">
        <v>1285.136</v>
      </c>
      <c r="R15" s="44">
        <v>1190.367</v>
      </c>
      <c r="S15" s="44">
        <v>1172.51</v>
      </c>
      <c r="T15" s="44">
        <v>1280.106</v>
      </c>
      <c r="U15" s="44">
        <v>1220.8230000000001</v>
      </c>
      <c r="V15" s="44">
        <v>1258.81</v>
      </c>
      <c r="W15" s="44">
        <v>1206.2070000000001</v>
      </c>
      <c r="X15" s="44">
        <v>1159.8340000000001</v>
      </c>
      <c r="Y15" s="44">
        <v>1125.8030000000001</v>
      </c>
      <c r="Z15" s="44">
        <v>1074.144</v>
      </c>
      <c r="AA15" s="44">
        <v>1096.4000000000001</v>
      </c>
      <c r="AB15" s="44">
        <v>1019.978</v>
      </c>
      <c r="AC15" s="44">
        <v>1064.4059999999999</v>
      </c>
      <c r="AD15" s="44">
        <v>1097.0360000000001</v>
      </c>
      <c r="AE15" s="44">
        <v>1108.4079999999999</v>
      </c>
      <c r="AF15" s="44">
        <v>1075.3150000000001</v>
      </c>
      <c r="AG15" s="44">
        <v>1056.4960000000001</v>
      </c>
      <c r="AH15" s="44">
        <v>1079.529</v>
      </c>
      <c r="AI15" s="44">
        <v>1074.3330000000001</v>
      </c>
      <c r="AJ15" s="44">
        <v>976.15030000000002</v>
      </c>
      <c r="AK15" s="44">
        <v>940.75750000000005</v>
      </c>
      <c r="AL15" s="44">
        <v>1059.2719999999999</v>
      </c>
      <c r="AM15" s="44">
        <v>1034.251</v>
      </c>
      <c r="AN15" s="44">
        <v>1195.3230000000001</v>
      </c>
      <c r="AO15" s="44">
        <v>1130.0930000000001</v>
      </c>
      <c r="AP15" s="44">
        <v>1160.97</v>
      </c>
      <c r="AQ15" s="44">
        <v>1080.752</v>
      </c>
      <c r="AR15" s="54"/>
    </row>
    <row r="16" spans="2:44">
      <c r="B16" s="1" t="s">
        <v>11</v>
      </c>
      <c r="C16" s="44">
        <v>1321.1289999999999</v>
      </c>
      <c r="D16" s="44">
        <v>1289.7149999999999</v>
      </c>
      <c r="E16" s="44">
        <v>1295.183</v>
      </c>
      <c r="F16" s="44">
        <v>1289.6179999999999</v>
      </c>
      <c r="G16" s="44">
        <v>1207.796</v>
      </c>
      <c r="H16" s="44">
        <v>1252.4010000000001</v>
      </c>
      <c r="I16" s="44">
        <v>1205.1099999999999</v>
      </c>
      <c r="J16" s="44">
        <v>1296.895</v>
      </c>
      <c r="K16" s="44">
        <v>1310.4259999999999</v>
      </c>
      <c r="L16" s="44">
        <v>1301.748</v>
      </c>
      <c r="M16" s="44">
        <v>1353.431</v>
      </c>
      <c r="N16" s="44">
        <v>1357.3630000000001</v>
      </c>
      <c r="O16" s="44">
        <v>1342.1379999999999</v>
      </c>
      <c r="P16" s="44">
        <v>1340.2929999999999</v>
      </c>
      <c r="Q16" s="44">
        <v>1312.2550000000001</v>
      </c>
      <c r="R16" s="44">
        <v>1264.3979999999999</v>
      </c>
      <c r="S16" s="44">
        <v>1257.9639999999999</v>
      </c>
      <c r="T16" s="44">
        <v>1108.4880000000001</v>
      </c>
      <c r="U16" s="44">
        <v>1110.1179999999999</v>
      </c>
      <c r="V16" s="44">
        <v>1153.4390000000001</v>
      </c>
      <c r="W16" s="44">
        <v>1189.8440000000001</v>
      </c>
      <c r="X16" s="44">
        <v>1232.1279999999999</v>
      </c>
      <c r="Y16" s="44">
        <v>1125.752</v>
      </c>
      <c r="Z16" s="44">
        <v>1456.383</v>
      </c>
      <c r="AA16" s="44">
        <v>1344.924</v>
      </c>
      <c r="AB16" s="44">
        <v>1287.6300000000001</v>
      </c>
      <c r="AC16" s="44">
        <v>1334.018</v>
      </c>
      <c r="AD16" s="44">
        <v>1444.3689999999999</v>
      </c>
      <c r="AE16" s="44">
        <v>1292.174</v>
      </c>
      <c r="AF16" s="44">
        <v>1282.039</v>
      </c>
      <c r="AG16" s="44">
        <v>1275.816</v>
      </c>
      <c r="AH16" s="44">
        <v>1365.249</v>
      </c>
      <c r="AI16" s="44">
        <v>1331.9549999999999</v>
      </c>
      <c r="AJ16" s="44">
        <v>1098.528</v>
      </c>
      <c r="AK16" s="44">
        <v>1063.6849999999999</v>
      </c>
      <c r="AL16" s="44">
        <v>1047.0830000000001</v>
      </c>
      <c r="AM16" s="44">
        <v>1023.102</v>
      </c>
      <c r="AN16" s="44">
        <v>1058.7460000000001</v>
      </c>
      <c r="AO16" s="44">
        <v>1065.5540000000001</v>
      </c>
      <c r="AP16" s="44">
        <v>980.76919999999996</v>
      </c>
      <c r="AQ16" s="44">
        <v>1060.8789999999999</v>
      </c>
      <c r="AR16" s="54"/>
    </row>
    <row r="17" spans="2:44">
      <c r="B17" s="1" t="s">
        <v>12</v>
      </c>
      <c r="C17" s="44">
        <v>1489.9829999999999</v>
      </c>
      <c r="D17" s="44">
        <v>1489.6590000000001</v>
      </c>
      <c r="E17" s="44">
        <v>1569.201</v>
      </c>
      <c r="F17" s="44">
        <v>1520.2249999999999</v>
      </c>
      <c r="G17" s="44">
        <v>1535.4559999999999</v>
      </c>
      <c r="H17" s="44">
        <v>1561.2919999999999</v>
      </c>
      <c r="I17" s="44">
        <v>1612.174</v>
      </c>
      <c r="J17" s="44">
        <v>1637.009</v>
      </c>
      <c r="K17" s="44">
        <v>1601.048</v>
      </c>
      <c r="L17" s="44">
        <v>1552</v>
      </c>
      <c r="M17" s="44">
        <v>1596.9380000000001</v>
      </c>
      <c r="N17" s="44">
        <v>1539.6410000000001</v>
      </c>
      <c r="O17" s="44">
        <v>1487.2380000000001</v>
      </c>
      <c r="P17" s="44">
        <v>1494.586</v>
      </c>
      <c r="Q17" s="44">
        <v>1541.5319999999999</v>
      </c>
      <c r="R17" s="44">
        <v>1478.2</v>
      </c>
      <c r="S17" s="44">
        <v>1434.172</v>
      </c>
      <c r="T17" s="44">
        <v>1436.1320000000001</v>
      </c>
      <c r="U17" s="44">
        <v>1427.6389999999999</v>
      </c>
      <c r="V17" s="44">
        <v>1418.193</v>
      </c>
      <c r="W17" s="44">
        <v>1349.011</v>
      </c>
      <c r="X17" s="44">
        <v>1400.297</v>
      </c>
      <c r="Y17" s="44">
        <v>1453.8710000000001</v>
      </c>
      <c r="Z17" s="44">
        <v>1501.2</v>
      </c>
      <c r="AA17" s="44">
        <v>1467.4259999999999</v>
      </c>
      <c r="AB17" s="44">
        <v>1519.9690000000001</v>
      </c>
      <c r="AC17" s="44">
        <v>1464.4780000000001</v>
      </c>
      <c r="AD17" s="44">
        <v>1470.923</v>
      </c>
      <c r="AE17" s="44">
        <v>1437.1969999999999</v>
      </c>
      <c r="AF17" s="44">
        <v>1483.182</v>
      </c>
      <c r="AG17" s="44">
        <v>1443.9559999999999</v>
      </c>
      <c r="AH17" s="44">
        <v>1461.6320000000001</v>
      </c>
      <c r="AI17" s="44">
        <v>1382.4059999999999</v>
      </c>
      <c r="AJ17" s="44">
        <v>1347.242</v>
      </c>
      <c r="AK17" s="44">
        <v>1320.223</v>
      </c>
      <c r="AL17" s="44">
        <v>1406.1389999999999</v>
      </c>
      <c r="AM17" s="44">
        <v>1406.664</v>
      </c>
      <c r="AN17" s="44">
        <v>1438.6010000000001</v>
      </c>
      <c r="AO17" s="44">
        <v>1504.809</v>
      </c>
      <c r="AP17" s="44">
        <v>1490.595</v>
      </c>
      <c r="AQ17" s="44">
        <v>1427.8810000000001</v>
      </c>
      <c r="AR17" s="54"/>
    </row>
    <row r="18" spans="2:44">
      <c r="B18" s="1" t="s">
        <v>85</v>
      </c>
      <c r="C18" s="44">
        <v>1388.7159999999999</v>
      </c>
      <c r="D18" s="44">
        <v>1406.0440000000001</v>
      </c>
      <c r="E18" s="44">
        <v>1346.9570000000001</v>
      </c>
      <c r="F18" s="44">
        <v>1378.7080000000001</v>
      </c>
      <c r="G18" s="44">
        <v>1372.3969999999999</v>
      </c>
      <c r="H18" s="44">
        <v>1368.731</v>
      </c>
      <c r="I18" s="44">
        <v>1434.127</v>
      </c>
      <c r="J18" s="44">
        <v>1483.2929999999999</v>
      </c>
      <c r="K18" s="44">
        <v>1458.2809999999999</v>
      </c>
      <c r="L18" s="44">
        <v>1408.386</v>
      </c>
      <c r="M18" s="44">
        <v>1470.4010000000001</v>
      </c>
      <c r="N18" s="44">
        <v>1457.3009999999999</v>
      </c>
      <c r="O18" s="44">
        <v>1357.883</v>
      </c>
      <c r="P18" s="44">
        <v>1409.704</v>
      </c>
      <c r="Q18" s="44">
        <v>1371.356</v>
      </c>
      <c r="R18" s="44">
        <v>1401.932</v>
      </c>
      <c r="S18" s="44">
        <v>1380.462</v>
      </c>
      <c r="T18" s="44">
        <v>1337.088</v>
      </c>
      <c r="U18" s="44">
        <v>1310.0630000000001</v>
      </c>
      <c r="V18" s="44">
        <v>1288.5219999999999</v>
      </c>
      <c r="W18" s="44">
        <v>1311.0039999999999</v>
      </c>
      <c r="X18" s="44">
        <v>1358.6869999999999</v>
      </c>
      <c r="Y18" s="44">
        <v>1345.807</v>
      </c>
      <c r="Z18" s="44">
        <v>1398.163</v>
      </c>
      <c r="AA18" s="44">
        <v>1368.9829999999999</v>
      </c>
      <c r="AB18" s="44">
        <v>1326.46</v>
      </c>
      <c r="AC18" s="44">
        <v>1456.335</v>
      </c>
      <c r="AD18" s="44">
        <v>1488.742</v>
      </c>
      <c r="AE18" s="44">
        <v>1496.8879999999999</v>
      </c>
      <c r="AF18" s="44">
        <v>1493.941</v>
      </c>
      <c r="AG18" s="44">
        <v>1493.4169999999999</v>
      </c>
      <c r="AH18" s="44">
        <v>1474.009</v>
      </c>
      <c r="AI18" s="44">
        <v>1432.1559999999999</v>
      </c>
      <c r="AJ18" s="44">
        <v>1352.0070000000001</v>
      </c>
      <c r="AK18" s="44">
        <v>1330.779</v>
      </c>
      <c r="AL18" s="44">
        <v>1331.6020000000001</v>
      </c>
      <c r="AM18" s="44">
        <v>1375.0239999999999</v>
      </c>
      <c r="AN18" s="44">
        <v>1305.883</v>
      </c>
      <c r="AO18" s="44">
        <v>1393.057</v>
      </c>
      <c r="AP18" s="44">
        <v>1444.981</v>
      </c>
      <c r="AQ18" s="44">
        <v>1383.444</v>
      </c>
      <c r="AR18" s="54"/>
    </row>
    <row r="19" spans="2:44">
      <c r="B19" s="1" t="s">
        <v>13</v>
      </c>
      <c r="C19" s="44">
        <v>1309.3040000000001</v>
      </c>
      <c r="D19" s="44">
        <v>1341.123</v>
      </c>
      <c r="E19" s="44">
        <v>1283.556</v>
      </c>
      <c r="F19" s="44">
        <v>1275.489</v>
      </c>
      <c r="G19" s="44">
        <v>1339.1179999999999</v>
      </c>
      <c r="H19" s="44">
        <v>1326.222</v>
      </c>
      <c r="I19" s="44">
        <v>1397.777</v>
      </c>
      <c r="J19" s="44">
        <v>1387.4010000000001</v>
      </c>
      <c r="K19" s="44">
        <v>1419.08</v>
      </c>
      <c r="L19" s="44">
        <v>1390.874</v>
      </c>
      <c r="M19" s="44">
        <v>1381.059</v>
      </c>
      <c r="N19" s="44">
        <v>1383.604</v>
      </c>
      <c r="O19" s="44">
        <v>1352.1990000000001</v>
      </c>
      <c r="P19" s="44">
        <v>1403.1959999999999</v>
      </c>
      <c r="Q19" s="44">
        <v>1410.96</v>
      </c>
      <c r="R19" s="44">
        <v>1379.771</v>
      </c>
      <c r="S19" s="44">
        <v>1432.5260000000001</v>
      </c>
      <c r="T19" s="44">
        <v>1429.7339999999999</v>
      </c>
      <c r="U19" s="44">
        <v>1371.6110000000001</v>
      </c>
      <c r="V19" s="44">
        <v>1356.761</v>
      </c>
      <c r="W19" s="44">
        <v>1354.7829999999999</v>
      </c>
      <c r="X19" s="44">
        <v>1300.2049999999999</v>
      </c>
      <c r="Y19" s="44">
        <v>1348.7059999999999</v>
      </c>
      <c r="Z19" s="44">
        <v>1347.9570000000001</v>
      </c>
      <c r="AA19" s="44">
        <v>1361.8440000000001</v>
      </c>
      <c r="AB19" s="44">
        <v>1440.424</v>
      </c>
      <c r="AC19" s="44">
        <v>1459.162</v>
      </c>
      <c r="AD19" s="44">
        <v>1475.3340000000001</v>
      </c>
      <c r="AE19" s="44">
        <v>1517.9259999999999</v>
      </c>
      <c r="AF19" s="44">
        <v>1506.366</v>
      </c>
      <c r="AG19" s="44">
        <v>1560.4880000000001</v>
      </c>
      <c r="AH19" s="44">
        <v>1606.0640000000001</v>
      </c>
      <c r="AI19" s="44">
        <v>1607.5160000000001</v>
      </c>
      <c r="AJ19" s="44">
        <v>1527.1669999999999</v>
      </c>
      <c r="AK19" s="44">
        <v>1524.2629999999999</v>
      </c>
      <c r="AL19" s="44">
        <v>1521.797</v>
      </c>
      <c r="AM19" s="44">
        <v>1539.5229999999999</v>
      </c>
      <c r="AN19" s="44">
        <v>1617.5450000000001</v>
      </c>
      <c r="AO19" s="44">
        <v>1446.1289999999999</v>
      </c>
      <c r="AP19" s="44">
        <v>1485.133</v>
      </c>
      <c r="AQ19" s="44">
        <v>1476.5419999999999</v>
      </c>
      <c r="AR19" s="54"/>
    </row>
    <row r="20" spans="2:44">
      <c r="B20" s="1" t="s">
        <v>14</v>
      </c>
      <c r="C20" s="44">
        <v>1709.5029999999999</v>
      </c>
      <c r="D20" s="44">
        <v>1744.4670000000001</v>
      </c>
      <c r="E20" s="44">
        <v>1793.7550000000001</v>
      </c>
      <c r="F20" s="44">
        <v>1830.47</v>
      </c>
      <c r="G20" s="44">
        <v>1823.0509999999999</v>
      </c>
      <c r="H20" s="44">
        <v>1903.9549999999999</v>
      </c>
      <c r="I20" s="44">
        <v>1895.04</v>
      </c>
      <c r="J20" s="44">
        <v>1832.1489999999999</v>
      </c>
      <c r="K20" s="44">
        <v>1952.6790000000001</v>
      </c>
      <c r="L20" s="44">
        <v>1990.25</v>
      </c>
      <c r="M20" s="44">
        <v>2055.9229999999998</v>
      </c>
      <c r="N20" s="44">
        <v>2007.1579999999999</v>
      </c>
      <c r="O20" s="44">
        <v>2020.999</v>
      </c>
      <c r="P20" s="44">
        <v>2076.4050000000002</v>
      </c>
      <c r="Q20" s="44">
        <v>2000.816</v>
      </c>
      <c r="R20" s="44">
        <v>1960.3489999999999</v>
      </c>
      <c r="S20" s="44">
        <v>1974.873</v>
      </c>
      <c r="T20" s="44">
        <v>1904.903</v>
      </c>
      <c r="U20" s="44">
        <v>1951.787</v>
      </c>
      <c r="V20" s="44">
        <v>2016.567</v>
      </c>
      <c r="W20" s="44">
        <v>2004.2</v>
      </c>
      <c r="X20" s="44">
        <v>1942.7360000000001</v>
      </c>
      <c r="Y20" s="44">
        <v>1987.2739999999999</v>
      </c>
      <c r="Z20" s="44">
        <v>1996.3869999999999</v>
      </c>
      <c r="AA20" s="44">
        <v>2013.0160000000001</v>
      </c>
      <c r="AB20" s="44">
        <v>1990.6389999999999</v>
      </c>
      <c r="AC20" s="44">
        <v>2014.7919999999999</v>
      </c>
      <c r="AD20" s="44">
        <v>2032.6569999999999</v>
      </c>
      <c r="AE20" s="44">
        <v>1995.0940000000001</v>
      </c>
      <c r="AF20" s="44">
        <v>1996.009</v>
      </c>
      <c r="AG20" s="44">
        <v>2023.338</v>
      </c>
      <c r="AH20" s="44">
        <v>2042.6130000000001</v>
      </c>
      <c r="AI20" s="44">
        <v>2058.1849999999999</v>
      </c>
      <c r="AJ20" s="44">
        <v>1854.569</v>
      </c>
      <c r="AK20" s="44">
        <v>1909.412</v>
      </c>
      <c r="AL20" s="44">
        <v>1807.854</v>
      </c>
      <c r="AM20" s="44">
        <v>1821.7239999999999</v>
      </c>
      <c r="AN20" s="44">
        <v>1792.2860000000001</v>
      </c>
      <c r="AO20" s="44">
        <v>1786.2449999999999</v>
      </c>
      <c r="AP20" s="44">
        <v>1723.377</v>
      </c>
      <c r="AQ20" s="44">
        <v>1738.0429999999999</v>
      </c>
      <c r="AR20" s="54"/>
    </row>
    <row r="21" spans="2:44">
      <c r="B21" s="1" t="s">
        <v>15</v>
      </c>
      <c r="C21" s="44">
        <v>1720.38</v>
      </c>
      <c r="D21" s="44">
        <v>1624.894</v>
      </c>
      <c r="E21" s="44">
        <v>1727.6120000000001</v>
      </c>
      <c r="F21" s="44">
        <v>1662.365</v>
      </c>
      <c r="G21" s="44">
        <v>1732.904</v>
      </c>
      <c r="H21" s="44">
        <v>1788.848</v>
      </c>
      <c r="I21" s="44">
        <v>1852.28</v>
      </c>
      <c r="J21" s="44">
        <v>1816.011</v>
      </c>
      <c r="K21" s="44">
        <v>1803.768</v>
      </c>
      <c r="L21" s="44">
        <v>1802.7729999999999</v>
      </c>
      <c r="M21" s="44">
        <v>1846.5350000000001</v>
      </c>
      <c r="N21" s="44">
        <v>1825.704</v>
      </c>
      <c r="O21" s="44">
        <v>1786.886</v>
      </c>
      <c r="P21" s="44">
        <v>1714.817</v>
      </c>
      <c r="Q21" s="44">
        <v>1722.502</v>
      </c>
      <c r="R21" s="44">
        <v>1703.8869999999999</v>
      </c>
      <c r="S21" s="44">
        <v>1672.4469999999999</v>
      </c>
      <c r="T21" s="44">
        <v>1648.1389999999999</v>
      </c>
      <c r="U21" s="44">
        <v>1667.972</v>
      </c>
      <c r="V21" s="44">
        <v>1737.941</v>
      </c>
      <c r="W21" s="44">
        <v>1693.0609999999999</v>
      </c>
      <c r="X21" s="44">
        <v>1691.6379999999999</v>
      </c>
      <c r="Y21" s="44">
        <v>1663.377</v>
      </c>
      <c r="Z21" s="44">
        <v>1719.123</v>
      </c>
      <c r="AA21" s="44">
        <v>1687.576</v>
      </c>
      <c r="AB21" s="44">
        <v>1688.4110000000001</v>
      </c>
      <c r="AC21" s="44">
        <v>1765.9649999999999</v>
      </c>
      <c r="AD21" s="44">
        <v>1802.4190000000001</v>
      </c>
      <c r="AE21" s="44">
        <v>1836.3320000000001</v>
      </c>
      <c r="AF21" s="44">
        <v>1804.4680000000001</v>
      </c>
      <c r="AG21" s="44">
        <v>1854.684</v>
      </c>
      <c r="AH21" s="44">
        <v>1927.1590000000001</v>
      </c>
      <c r="AI21" s="44">
        <v>1846.183</v>
      </c>
      <c r="AJ21" s="44">
        <v>1819.1610000000001</v>
      </c>
      <c r="AK21" s="44">
        <v>1758.847</v>
      </c>
      <c r="AL21" s="44">
        <v>1729.0039999999999</v>
      </c>
      <c r="AM21" s="44">
        <v>1652.086</v>
      </c>
      <c r="AN21" s="44">
        <v>1572.913</v>
      </c>
      <c r="AO21" s="44">
        <v>1580.0219999999999</v>
      </c>
      <c r="AP21" s="44">
        <v>1604.287</v>
      </c>
      <c r="AQ21" s="44">
        <v>1619.2940000000001</v>
      </c>
      <c r="AR21" s="54"/>
    </row>
    <row r="22" spans="2:44">
      <c r="B22" s="1" t="s">
        <v>16</v>
      </c>
      <c r="C22" s="44">
        <v>1867.99</v>
      </c>
      <c r="D22" s="44">
        <v>1803.778</v>
      </c>
      <c r="E22" s="44">
        <v>1874.2909999999999</v>
      </c>
      <c r="F22" s="44">
        <v>1849.056</v>
      </c>
      <c r="G22" s="44">
        <v>1763.213</v>
      </c>
      <c r="H22" s="44">
        <v>1692.0319999999999</v>
      </c>
      <c r="I22" s="44">
        <v>1893.8879999999999</v>
      </c>
      <c r="J22" s="44">
        <v>2018.6559999999999</v>
      </c>
      <c r="K22" s="44">
        <v>1969.82</v>
      </c>
      <c r="L22" s="44">
        <v>1869.0260000000001</v>
      </c>
      <c r="M22" s="44">
        <v>1941.827</v>
      </c>
      <c r="N22" s="44">
        <v>2109.1210000000001</v>
      </c>
      <c r="O22" s="44">
        <v>1912.383</v>
      </c>
      <c r="P22" s="44">
        <v>1855.991</v>
      </c>
      <c r="Q22" s="44">
        <v>1858.0050000000001</v>
      </c>
      <c r="R22" s="44">
        <v>1858.1489999999999</v>
      </c>
      <c r="S22" s="44">
        <v>1729.5830000000001</v>
      </c>
      <c r="T22" s="44">
        <v>1724.4559999999999</v>
      </c>
      <c r="U22" s="44">
        <v>1746.828</v>
      </c>
      <c r="V22" s="44">
        <v>1745.3420000000001</v>
      </c>
      <c r="W22" s="44">
        <v>1839.13</v>
      </c>
      <c r="X22" s="44">
        <v>1842.97</v>
      </c>
      <c r="Y22" s="44">
        <v>1772.42</v>
      </c>
      <c r="Z22" s="44">
        <v>1815.0309999999999</v>
      </c>
      <c r="AA22" s="44">
        <v>1799.1179999999999</v>
      </c>
      <c r="AB22" s="44">
        <v>1858.2370000000001</v>
      </c>
      <c r="AC22" s="44">
        <v>1891.6320000000001</v>
      </c>
      <c r="AD22" s="44">
        <v>1978.0260000000001</v>
      </c>
      <c r="AE22" s="44">
        <v>1952.7370000000001</v>
      </c>
      <c r="AF22" s="44">
        <v>1957.954</v>
      </c>
      <c r="AG22" s="44">
        <v>1964.3030000000001</v>
      </c>
      <c r="AH22" s="44">
        <v>2146.7800000000002</v>
      </c>
      <c r="AI22" s="44">
        <v>2049.5439999999999</v>
      </c>
      <c r="AJ22" s="44">
        <v>2238.27</v>
      </c>
      <c r="AK22" s="44">
        <v>2176.8310000000001</v>
      </c>
      <c r="AL22" s="44">
        <v>2183.4830000000002</v>
      </c>
      <c r="AM22" s="44">
        <v>2264.0990000000002</v>
      </c>
      <c r="AN22" s="44">
        <v>2364.7350000000001</v>
      </c>
      <c r="AO22" s="44">
        <v>1963.912</v>
      </c>
      <c r="AP22" s="44">
        <v>1933.098</v>
      </c>
      <c r="AQ22" s="44">
        <v>1958.962</v>
      </c>
      <c r="AR22" s="54"/>
    </row>
    <row r="23" spans="2:44">
      <c r="B23" s="1" t="s">
        <v>17</v>
      </c>
      <c r="C23" s="44">
        <v>1589.1990000000001</v>
      </c>
      <c r="D23" s="44">
        <v>1592.0540000000001</v>
      </c>
      <c r="E23" s="44">
        <v>1649.279</v>
      </c>
      <c r="F23" s="44">
        <v>1622.3579999999999</v>
      </c>
      <c r="G23" s="44">
        <v>1662.777</v>
      </c>
      <c r="H23" s="44">
        <v>1634.9359999999999</v>
      </c>
      <c r="I23" s="44">
        <v>1766.252</v>
      </c>
      <c r="J23" s="44">
        <v>1744.9749999999999</v>
      </c>
      <c r="K23" s="44">
        <v>1737.6379999999999</v>
      </c>
      <c r="L23" s="44">
        <v>1625.9290000000001</v>
      </c>
      <c r="M23" s="44">
        <v>1613.145</v>
      </c>
      <c r="N23" s="44">
        <v>1649.45</v>
      </c>
      <c r="O23" s="44">
        <v>1630.5550000000001</v>
      </c>
      <c r="P23" s="44">
        <v>1517.7639999999999</v>
      </c>
      <c r="Q23" s="44">
        <v>1518.162</v>
      </c>
      <c r="R23" s="44">
        <v>1599.8920000000001</v>
      </c>
      <c r="S23" s="44">
        <v>1554.808</v>
      </c>
      <c r="T23" s="44">
        <v>1563.059</v>
      </c>
      <c r="U23" s="44">
        <v>1583.2570000000001</v>
      </c>
      <c r="V23" s="44">
        <v>1585.915</v>
      </c>
      <c r="W23" s="44">
        <v>1593.9849999999999</v>
      </c>
      <c r="X23" s="44">
        <v>1587.7840000000001</v>
      </c>
      <c r="Y23" s="44">
        <v>1652.7750000000001</v>
      </c>
      <c r="Z23" s="44">
        <v>1665.3710000000001</v>
      </c>
      <c r="AA23" s="44">
        <v>1622.2829999999999</v>
      </c>
      <c r="AB23" s="44">
        <v>1644.1780000000001</v>
      </c>
      <c r="AC23" s="44">
        <v>1626.768</v>
      </c>
      <c r="AD23" s="44">
        <v>1688.41</v>
      </c>
      <c r="AE23" s="44">
        <v>1717.5540000000001</v>
      </c>
      <c r="AF23" s="44">
        <v>1714.972</v>
      </c>
      <c r="AG23" s="44">
        <v>1715.3820000000001</v>
      </c>
      <c r="AH23" s="44">
        <v>1791.4880000000001</v>
      </c>
      <c r="AI23" s="44">
        <v>1663.9849999999999</v>
      </c>
      <c r="AJ23" s="44">
        <v>1462.94</v>
      </c>
      <c r="AK23" s="44">
        <v>1566.3219999999999</v>
      </c>
      <c r="AL23" s="44">
        <v>1557.63</v>
      </c>
      <c r="AM23" s="44">
        <v>1572.7049999999999</v>
      </c>
      <c r="AN23" s="44">
        <v>1633.884</v>
      </c>
      <c r="AO23" s="44">
        <v>1630.1179999999999</v>
      </c>
      <c r="AP23" s="44">
        <v>1539.3219999999999</v>
      </c>
      <c r="AQ23" s="44">
        <v>1519.5319999999999</v>
      </c>
      <c r="AR23" s="54"/>
    </row>
    <row r="24" spans="2:44">
      <c r="B24" s="1" t="s">
        <v>20</v>
      </c>
      <c r="C24" s="44">
        <v>1550.528</v>
      </c>
      <c r="D24" s="44">
        <v>1474.7550000000001</v>
      </c>
      <c r="E24" s="44">
        <v>1477.6869999999999</v>
      </c>
      <c r="F24" s="44">
        <v>1433.5930000000001</v>
      </c>
      <c r="G24" s="44">
        <v>1370.067</v>
      </c>
      <c r="H24" s="44">
        <v>1527.748</v>
      </c>
      <c r="I24" s="44">
        <v>1481.443</v>
      </c>
      <c r="J24" s="44">
        <v>1490.461</v>
      </c>
      <c r="K24" s="44">
        <v>1415.13</v>
      </c>
      <c r="L24" s="44">
        <v>1436.61</v>
      </c>
      <c r="M24" s="44">
        <v>1394.903</v>
      </c>
      <c r="N24" s="44">
        <v>1420.9480000000001</v>
      </c>
      <c r="O24" s="44">
        <v>1445.251</v>
      </c>
      <c r="P24" s="44">
        <v>1380.9749999999999</v>
      </c>
      <c r="Q24" s="44">
        <v>1295.143</v>
      </c>
      <c r="R24" s="44">
        <v>1296.6220000000001</v>
      </c>
      <c r="S24" s="44">
        <v>1315.62</v>
      </c>
      <c r="T24" s="44">
        <v>1249.0319999999999</v>
      </c>
      <c r="U24" s="44">
        <v>1311.11</v>
      </c>
      <c r="V24" s="44">
        <v>1276.5550000000001</v>
      </c>
      <c r="W24" s="44">
        <v>1398.5920000000001</v>
      </c>
      <c r="X24" s="44">
        <v>1346.2429999999999</v>
      </c>
      <c r="Y24" s="44">
        <v>1462.05</v>
      </c>
      <c r="Z24" s="44">
        <v>1342.807</v>
      </c>
      <c r="AA24" s="44">
        <v>1370.854</v>
      </c>
      <c r="AB24" s="44">
        <v>1377.635</v>
      </c>
      <c r="AC24" s="44">
        <v>1570.5429999999999</v>
      </c>
      <c r="AD24" s="44">
        <v>1548.2809999999999</v>
      </c>
      <c r="AE24" s="44">
        <v>1482.9259999999999</v>
      </c>
      <c r="AF24" s="44">
        <v>1566.5150000000001</v>
      </c>
      <c r="AG24" s="44">
        <v>1500.923</v>
      </c>
      <c r="AH24" s="44">
        <v>1525.1479999999999</v>
      </c>
      <c r="AI24" s="44">
        <v>1492.0409999999999</v>
      </c>
      <c r="AJ24" s="44">
        <v>1438.202</v>
      </c>
      <c r="AK24" s="44">
        <v>1469.5309999999999</v>
      </c>
      <c r="AL24" s="44">
        <v>1466.1179999999999</v>
      </c>
      <c r="AM24" s="44">
        <v>1157.711</v>
      </c>
      <c r="AN24" s="44">
        <v>1226.0119999999999</v>
      </c>
      <c r="AO24" s="44">
        <v>1232.558</v>
      </c>
      <c r="AP24" s="44">
        <v>1242.9449999999999</v>
      </c>
      <c r="AQ24" s="44">
        <v>1218.1300000000001</v>
      </c>
      <c r="AR24" s="54"/>
    </row>
    <row r="25" spans="2:44">
      <c r="B25" s="1" t="s">
        <v>18</v>
      </c>
      <c r="C25" s="44">
        <v>1603.874</v>
      </c>
      <c r="D25" s="44">
        <v>1514.5609999999999</v>
      </c>
      <c r="E25" s="44">
        <v>1561.595</v>
      </c>
      <c r="F25" s="44">
        <v>1569.3430000000001</v>
      </c>
      <c r="G25" s="44">
        <v>1527.01</v>
      </c>
      <c r="H25" s="44">
        <v>1551.8579999999999</v>
      </c>
      <c r="I25" s="44">
        <v>1612.068</v>
      </c>
      <c r="J25" s="44">
        <v>1604.59</v>
      </c>
      <c r="K25" s="44">
        <v>1557.3689999999999</v>
      </c>
      <c r="L25" s="44">
        <v>1584.809</v>
      </c>
      <c r="M25" s="44">
        <v>1582.626</v>
      </c>
      <c r="N25" s="44">
        <v>1597.674</v>
      </c>
      <c r="O25" s="44">
        <v>1486.8219999999999</v>
      </c>
      <c r="P25" s="44">
        <v>1489.9860000000001</v>
      </c>
      <c r="Q25" s="44">
        <v>1485.145</v>
      </c>
      <c r="R25" s="44">
        <v>1405.069</v>
      </c>
      <c r="S25" s="44">
        <v>1402.9449999999999</v>
      </c>
      <c r="T25" s="44">
        <v>1448.7149999999999</v>
      </c>
      <c r="U25" s="44">
        <v>1418.452</v>
      </c>
      <c r="V25" s="44">
        <v>1411.249</v>
      </c>
      <c r="W25" s="44">
        <v>1439.0889999999999</v>
      </c>
      <c r="X25" s="44">
        <v>1508.336</v>
      </c>
      <c r="Y25" s="44">
        <v>1517.643</v>
      </c>
      <c r="Z25" s="44">
        <v>1552.894</v>
      </c>
      <c r="AA25" s="44">
        <v>1540.3489999999999</v>
      </c>
      <c r="AB25" s="44">
        <v>1581.74</v>
      </c>
      <c r="AC25" s="44">
        <v>1539.634</v>
      </c>
      <c r="AD25" s="44">
        <v>1568.5170000000001</v>
      </c>
      <c r="AE25" s="44">
        <v>1575.212</v>
      </c>
      <c r="AF25" s="44">
        <v>1449.1659999999999</v>
      </c>
      <c r="AG25" s="44">
        <v>1479.6279999999999</v>
      </c>
      <c r="AH25" s="44">
        <v>1494.038</v>
      </c>
      <c r="AI25" s="44">
        <v>1413.981</v>
      </c>
      <c r="AJ25" s="44">
        <v>1272.1859999999999</v>
      </c>
      <c r="AK25" s="44">
        <v>1289.9490000000001</v>
      </c>
      <c r="AL25" s="44">
        <v>1263.835</v>
      </c>
      <c r="AM25" s="44">
        <v>1324.2</v>
      </c>
      <c r="AN25" s="44">
        <v>1359.0329999999999</v>
      </c>
      <c r="AO25" s="44">
        <v>1396.2809999999999</v>
      </c>
      <c r="AP25" s="44">
        <v>1387.3810000000001</v>
      </c>
      <c r="AQ25" s="44">
        <v>1409.8309999999999</v>
      </c>
      <c r="AR25" s="54"/>
    </row>
    <row r="26" spans="2:44">
      <c r="B26" s="1" t="s">
        <v>19</v>
      </c>
      <c r="C26" s="44">
        <v>2372.692</v>
      </c>
      <c r="D26" s="44">
        <v>2360.1999999999998</v>
      </c>
      <c r="E26" s="44">
        <v>2354.6889999999999</v>
      </c>
      <c r="F26" s="44">
        <v>2437.2649999999999</v>
      </c>
      <c r="G26" s="44">
        <v>2373.415</v>
      </c>
      <c r="H26" s="44">
        <v>2470.4749999999999</v>
      </c>
      <c r="I26" s="44">
        <v>2454.7629999999999</v>
      </c>
      <c r="J26" s="44">
        <v>2516.39</v>
      </c>
      <c r="K26" s="44">
        <v>2292.9960000000001</v>
      </c>
      <c r="L26" s="44">
        <v>2267.9229999999998</v>
      </c>
      <c r="M26" s="44">
        <v>2213.0439999999999</v>
      </c>
      <c r="N26" s="44">
        <v>2235.7809999999999</v>
      </c>
      <c r="O26" s="44">
        <v>2271.7350000000001</v>
      </c>
      <c r="P26" s="44">
        <v>2351.375</v>
      </c>
      <c r="Q26" s="44">
        <v>2271.857</v>
      </c>
      <c r="R26" s="44">
        <v>2300.6950000000002</v>
      </c>
      <c r="S26" s="44">
        <v>2215.1640000000002</v>
      </c>
      <c r="T26" s="44">
        <v>2223.404</v>
      </c>
      <c r="U26" s="44">
        <v>2234.0949999999998</v>
      </c>
      <c r="V26" s="44">
        <v>2156.61</v>
      </c>
      <c r="W26" s="44">
        <v>2093.0529999999999</v>
      </c>
      <c r="X26" s="44">
        <v>2174.2109999999998</v>
      </c>
      <c r="Y26" s="44">
        <v>2159.3440000000001</v>
      </c>
      <c r="Z26" s="44">
        <v>2218.3809999999999</v>
      </c>
      <c r="AA26" s="44">
        <v>2283.8690000000001</v>
      </c>
      <c r="AB26" s="44">
        <v>2232.4029999999998</v>
      </c>
      <c r="AC26" s="44">
        <v>2226.3240000000001</v>
      </c>
      <c r="AD26" s="44">
        <v>2307.11</v>
      </c>
      <c r="AE26" s="44">
        <v>2285.3440000000001</v>
      </c>
      <c r="AF26" s="44">
        <v>2207.8150000000001</v>
      </c>
      <c r="AG26" s="44">
        <v>2183.3319999999999</v>
      </c>
      <c r="AH26" s="44">
        <v>2240.69</v>
      </c>
      <c r="AI26" s="44">
        <v>2092.4189999999999</v>
      </c>
      <c r="AJ26" s="44">
        <v>1936.48</v>
      </c>
      <c r="AK26" s="44">
        <v>2045.2460000000001</v>
      </c>
      <c r="AL26" s="44">
        <v>2129.828</v>
      </c>
      <c r="AM26" s="44">
        <v>2151.424</v>
      </c>
      <c r="AN26" s="44">
        <v>2117.2539999999999</v>
      </c>
      <c r="AO26" s="44">
        <v>2012.1310000000001</v>
      </c>
      <c r="AP26" s="44">
        <v>2068.5520000000001</v>
      </c>
      <c r="AQ26" s="44">
        <v>2047.944</v>
      </c>
      <c r="AR26" s="54"/>
    </row>
    <row r="27" spans="2:44">
      <c r="B27" s="1" t="s">
        <v>58</v>
      </c>
      <c r="C27" s="44">
        <v>1434.1569999999999</v>
      </c>
      <c r="D27" s="44">
        <v>1444.578</v>
      </c>
      <c r="E27" s="44">
        <v>1459.92</v>
      </c>
      <c r="F27" s="44">
        <v>1468.9749999999999</v>
      </c>
      <c r="G27" s="44">
        <v>1476.23</v>
      </c>
      <c r="H27" s="44">
        <v>1513.251</v>
      </c>
      <c r="I27" s="44">
        <v>1549.6690000000001</v>
      </c>
      <c r="J27" s="44">
        <v>1542.325</v>
      </c>
      <c r="K27" s="44">
        <v>1569.27</v>
      </c>
      <c r="L27" s="44">
        <v>1559.625</v>
      </c>
      <c r="M27" s="44">
        <v>1573.529</v>
      </c>
      <c r="N27" s="44">
        <v>1563.02</v>
      </c>
      <c r="O27" s="44">
        <v>1540.328</v>
      </c>
      <c r="P27" s="44">
        <v>1548.837</v>
      </c>
      <c r="Q27" s="44">
        <v>1527.546</v>
      </c>
      <c r="R27" s="44">
        <v>1503.4010000000001</v>
      </c>
      <c r="S27" s="44">
        <v>1497.4079999999999</v>
      </c>
      <c r="T27" s="44">
        <v>1474.7329999999999</v>
      </c>
      <c r="U27" s="44">
        <v>1470.3150000000001</v>
      </c>
      <c r="V27" s="44">
        <v>1489.048</v>
      </c>
      <c r="W27" s="44">
        <v>1484.509</v>
      </c>
      <c r="X27" s="44">
        <v>1471.6110000000001</v>
      </c>
      <c r="Y27" s="44">
        <v>1495.4649999999999</v>
      </c>
      <c r="Z27" s="44">
        <v>1525.191</v>
      </c>
      <c r="AA27" s="44">
        <v>1519.8009999999999</v>
      </c>
      <c r="AB27" s="44">
        <v>1528.74</v>
      </c>
      <c r="AC27" s="44">
        <v>1546.3150000000001</v>
      </c>
      <c r="AD27" s="44">
        <v>1571.3019999999999</v>
      </c>
      <c r="AE27" s="44">
        <v>1561.9839999999999</v>
      </c>
      <c r="AF27" s="44">
        <v>1558.155</v>
      </c>
      <c r="AG27" s="44">
        <v>1571.454</v>
      </c>
      <c r="AH27" s="44">
        <v>1609.0409999999999</v>
      </c>
      <c r="AI27" s="44">
        <v>1575.511</v>
      </c>
      <c r="AJ27" s="44">
        <v>1456.799</v>
      </c>
      <c r="AK27" s="44">
        <v>1458.0170000000001</v>
      </c>
      <c r="AL27" s="44">
        <v>1449.1869999999999</v>
      </c>
      <c r="AM27" s="44">
        <v>1449.83</v>
      </c>
      <c r="AN27" s="44">
        <v>1457.086</v>
      </c>
      <c r="AO27" s="44">
        <v>1431.9659999999999</v>
      </c>
      <c r="AP27" s="44">
        <v>1414.0709999999999</v>
      </c>
      <c r="AQ27" s="44">
        <v>1405.7280000000001</v>
      </c>
      <c r="AR27" s="54"/>
    </row>
    <row r="28" spans="2:44">
      <c r="AI28" s="33"/>
      <c r="AJ28" s="33"/>
      <c r="AK28" s="33"/>
      <c r="AL28" s="33"/>
      <c r="AM28" s="33"/>
      <c r="AN28" s="33"/>
    </row>
    <row r="29" spans="2:44">
      <c r="AI29" s="33"/>
      <c r="AJ29" s="33"/>
      <c r="AK29" s="33"/>
      <c r="AL29" s="33"/>
      <c r="AM29" s="33"/>
      <c r="AN29" s="33"/>
    </row>
    <row r="30" spans="2:44">
      <c r="AM30" s="33"/>
      <c r="AN30" s="33"/>
    </row>
    <row r="32" spans="2:44">
      <c r="B32" s="9" t="s">
        <v>86</v>
      </c>
      <c r="C32" s="9"/>
      <c r="D32" s="9"/>
      <c r="E32" s="9"/>
      <c r="F32" s="9"/>
      <c r="G32" s="9"/>
    </row>
    <row r="33" spans="2:57"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</row>
    <row r="34" spans="2:57" ht="30">
      <c r="B34" s="15"/>
      <c r="C34" s="16" t="s">
        <v>24</v>
      </c>
      <c r="D34" s="16" t="s">
        <v>25</v>
      </c>
      <c r="E34" s="16" t="s">
        <v>26</v>
      </c>
      <c r="F34" s="16" t="s">
        <v>27</v>
      </c>
      <c r="G34" s="16" t="s">
        <v>28</v>
      </c>
      <c r="H34" s="16" t="s">
        <v>29</v>
      </c>
      <c r="I34" s="16" t="s">
        <v>30</v>
      </c>
      <c r="J34" s="16" t="s">
        <v>31</v>
      </c>
      <c r="K34" s="16" t="s">
        <v>32</v>
      </c>
      <c r="L34" s="16" t="s">
        <v>33</v>
      </c>
      <c r="M34" s="16" t="s">
        <v>34</v>
      </c>
      <c r="N34" s="16" t="s">
        <v>35</v>
      </c>
      <c r="O34" s="16" t="s">
        <v>36</v>
      </c>
      <c r="P34" s="16" t="s">
        <v>37</v>
      </c>
      <c r="Q34" s="16" t="s">
        <v>38</v>
      </c>
      <c r="R34" s="16" t="s">
        <v>39</v>
      </c>
      <c r="S34" s="16" t="s">
        <v>40</v>
      </c>
      <c r="T34" s="16" t="s">
        <v>41</v>
      </c>
      <c r="U34" s="16" t="s">
        <v>42</v>
      </c>
      <c r="V34" s="16" t="s">
        <v>43</v>
      </c>
      <c r="W34" s="16" t="s">
        <v>44</v>
      </c>
      <c r="X34" s="16" t="s">
        <v>45</v>
      </c>
      <c r="Y34" s="16" t="s">
        <v>46</v>
      </c>
      <c r="Z34" s="16" t="s">
        <v>47</v>
      </c>
      <c r="AA34" s="96" t="s">
        <v>48</v>
      </c>
      <c r="AB34" s="96" t="s">
        <v>49</v>
      </c>
      <c r="AC34" s="96" t="s">
        <v>50</v>
      </c>
      <c r="AD34" s="96" t="s">
        <v>51</v>
      </c>
      <c r="AE34" s="96" t="s">
        <v>52</v>
      </c>
      <c r="AF34" s="96" t="s">
        <v>53</v>
      </c>
      <c r="AG34" s="96" t="s">
        <v>54</v>
      </c>
      <c r="AH34" s="96" t="s">
        <v>90</v>
      </c>
      <c r="AI34" s="96" t="s">
        <v>91</v>
      </c>
      <c r="AJ34" s="96" t="s">
        <v>93</v>
      </c>
      <c r="AK34" s="96" t="s">
        <v>96</v>
      </c>
      <c r="AL34" s="96" t="s">
        <v>97</v>
      </c>
      <c r="AM34" s="96" t="s">
        <v>101</v>
      </c>
      <c r="AN34" s="96" t="s">
        <v>379</v>
      </c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2:57">
      <c r="B35" s="14" t="s">
        <v>0</v>
      </c>
      <c r="C35" s="32">
        <f>SUM(C5:F5)/4</f>
        <v>1117.83925</v>
      </c>
      <c r="D35" s="32">
        <f t="shared" ref="D35:AL35" si="0">SUM(D5:G5)/4</f>
        <v>1115.6724999999999</v>
      </c>
      <c r="E35" s="32">
        <f t="shared" si="0"/>
        <v>1113.376</v>
      </c>
      <c r="F35" s="32">
        <f t="shared" si="0"/>
        <v>1112.6814999999999</v>
      </c>
      <c r="G35" s="32">
        <f t="shared" si="0"/>
        <v>1131.3797500000001</v>
      </c>
      <c r="H35" s="32">
        <f t="shared" si="0"/>
        <v>1126.69875</v>
      </c>
      <c r="I35" s="32">
        <f t="shared" si="0"/>
        <v>1132.4180000000001</v>
      </c>
      <c r="J35" s="32">
        <f t="shared" si="0"/>
        <v>1141.6532499999998</v>
      </c>
      <c r="K35" s="32">
        <f t="shared" si="0"/>
        <v>1117.12175</v>
      </c>
      <c r="L35" s="32">
        <f t="shared" si="0"/>
        <v>1104.9462500000002</v>
      </c>
      <c r="M35" s="32">
        <f t="shared" si="0"/>
        <v>1076.7147500000001</v>
      </c>
      <c r="N35" s="32">
        <f t="shared" si="0"/>
        <v>1046.982</v>
      </c>
      <c r="O35" s="32">
        <f t="shared" si="0"/>
        <v>1036.915</v>
      </c>
      <c r="P35" s="32">
        <f t="shared" si="0"/>
        <v>1018.1902749999999</v>
      </c>
      <c r="Q35" s="32">
        <f t="shared" si="0"/>
        <v>1013.2857750000001</v>
      </c>
      <c r="R35" s="32">
        <f t="shared" si="0"/>
        <v>988.88032499999997</v>
      </c>
      <c r="S35" s="32">
        <f t="shared" si="0"/>
        <v>945.52985000000001</v>
      </c>
      <c r="T35" s="32">
        <f t="shared" si="0"/>
        <v>932.13572499999998</v>
      </c>
      <c r="U35" s="32">
        <f t="shared" si="0"/>
        <v>930.92922499999997</v>
      </c>
      <c r="V35" s="32">
        <f t="shared" si="0"/>
        <v>949.05214999999998</v>
      </c>
      <c r="W35" s="32">
        <f t="shared" si="0"/>
        <v>1000.7593750000001</v>
      </c>
      <c r="X35" s="32">
        <f t="shared" si="0"/>
        <v>1011.6210250000001</v>
      </c>
      <c r="Y35" s="32">
        <f t="shared" si="0"/>
        <v>1001.133525</v>
      </c>
      <c r="Z35" s="32">
        <f t="shared" si="0"/>
        <v>984.42145000000005</v>
      </c>
      <c r="AA35" s="95">
        <f t="shared" si="0"/>
        <v>938.29667499999994</v>
      </c>
      <c r="AB35" s="95">
        <f t="shared" si="0"/>
        <v>928.17212500000005</v>
      </c>
      <c r="AC35" s="95">
        <f t="shared" si="0"/>
        <v>924.50355000000002</v>
      </c>
      <c r="AD35" s="95">
        <f t="shared" si="0"/>
        <v>938.79729999999995</v>
      </c>
      <c r="AE35" s="95">
        <f t="shared" si="0"/>
        <v>954.46699999999998</v>
      </c>
      <c r="AF35" s="95">
        <f t="shared" si="0"/>
        <v>959.59977500000002</v>
      </c>
      <c r="AG35" s="95">
        <f t="shared" si="0"/>
        <v>968.31545000000006</v>
      </c>
      <c r="AH35" s="95">
        <f t="shared" si="0"/>
        <v>953.68630000000007</v>
      </c>
      <c r="AI35" s="95">
        <f t="shared" si="0"/>
        <v>945.97177499999998</v>
      </c>
      <c r="AJ35" s="95">
        <f t="shared" si="0"/>
        <v>909.28925000000004</v>
      </c>
      <c r="AK35" s="95">
        <f t="shared" si="0"/>
        <v>877.29089999999997</v>
      </c>
      <c r="AL35" s="95">
        <f t="shared" si="0"/>
        <v>852.87482499999999</v>
      </c>
      <c r="AM35" s="95">
        <f>SUM(AM5:AP5)/4</f>
        <v>832.05152499999997</v>
      </c>
      <c r="AN35" s="140">
        <f>SUM(AN5:AQ5)/4</f>
        <v>859.40807499999994</v>
      </c>
      <c r="AO35" s="90"/>
      <c r="AP35" s="90"/>
      <c r="AQ35" s="52"/>
      <c r="AR35" s="52"/>
      <c r="AS35" s="89"/>
      <c r="AT35" s="91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2:57">
      <c r="B36" s="14" t="s">
        <v>1</v>
      </c>
      <c r="C36" s="32">
        <f t="shared" ref="C36" si="1">SUM(C6:F6)/4</f>
        <v>910.59897499999988</v>
      </c>
      <c r="D36" s="32">
        <f t="shared" ref="D36:D57" si="2">SUM(D6:G6)/4</f>
        <v>918.85047499999996</v>
      </c>
      <c r="E36" s="32">
        <f t="shared" ref="E36:E57" si="3">SUM(E6:H6)/4</f>
        <v>941.94647499999996</v>
      </c>
      <c r="F36" s="32">
        <f t="shared" ref="F36:F57" si="4">SUM(F6:I6)/4</f>
        <v>972.49275000000011</v>
      </c>
      <c r="G36" s="32">
        <f t="shared" ref="G36:G57" si="5">SUM(G6:J6)/4</f>
        <v>999.17337500000008</v>
      </c>
      <c r="H36" s="32">
        <f t="shared" ref="H36:H57" si="6">SUM(H6:K6)/4</f>
        <v>1032.5722499999999</v>
      </c>
      <c r="I36" s="32">
        <f t="shared" ref="I36:I57" si="7">SUM(I6:L6)/4</f>
        <v>1036.4765</v>
      </c>
      <c r="J36" s="32">
        <f t="shared" ref="J36:J57" si="8">SUM(J6:M6)/4</f>
        <v>1015.511175</v>
      </c>
      <c r="K36" s="32">
        <f t="shared" ref="K36:K57" si="9">SUM(K6:N6)/4</f>
        <v>998.95379999999989</v>
      </c>
      <c r="L36" s="32">
        <f t="shared" ref="L36:L57" si="10">SUM(L6:O6)/4</f>
        <v>953.71637499999997</v>
      </c>
      <c r="M36" s="32">
        <f t="shared" ref="M36:M57" si="11">SUM(M6:P6)/4</f>
        <v>907.90137499999992</v>
      </c>
      <c r="N36" s="32">
        <f t="shared" ref="N36:N57" si="12">SUM(N6:Q6)/4</f>
        <v>892.13169999999991</v>
      </c>
      <c r="O36" s="32">
        <f t="shared" ref="O36:O57" si="13">SUM(O6:R6)/4</f>
        <v>876.39790000000005</v>
      </c>
      <c r="P36" s="32">
        <f t="shared" ref="P36:P57" si="14">SUM(P6:S6)/4</f>
        <v>880.88487499999997</v>
      </c>
      <c r="Q36" s="32">
        <f t="shared" ref="Q36:Q57" si="15">SUM(Q6:T6)/4</f>
        <v>899.95</v>
      </c>
      <c r="R36" s="32">
        <f t="shared" ref="R36:R57" si="16">SUM(R6:U6)/4</f>
        <v>906.22654999999997</v>
      </c>
      <c r="S36" s="32">
        <f t="shared" ref="S36:S57" si="17">SUM(S6:V6)/4</f>
        <v>906.79060000000004</v>
      </c>
      <c r="T36" s="32">
        <f t="shared" ref="T36:T57" si="18">SUM(T6:W6)/4</f>
        <v>908.14127500000006</v>
      </c>
      <c r="U36" s="32">
        <f t="shared" ref="U36:U57" si="19">SUM(U6:X6)/4</f>
        <v>904.13335000000006</v>
      </c>
      <c r="V36" s="32">
        <f t="shared" ref="V36:V57" si="20">SUM(V6:Y6)/4</f>
        <v>924.0233750000001</v>
      </c>
      <c r="W36" s="32">
        <f t="shared" ref="W36:W57" si="21">SUM(W6:Z6)/4</f>
        <v>951.29700000000003</v>
      </c>
      <c r="X36" s="32">
        <f t="shared" ref="X36:X57" si="22">SUM(X6:AA6)/4</f>
        <v>995.24677500000007</v>
      </c>
      <c r="Y36" s="32">
        <f t="shared" ref="Y36:Y57" si="23">SUM(Y6:AB6)/4</f>
        <v>1044.6168250000001</v>
      </c>
      <c r="Z36" s="32">
        <f t="shared" ref="Z36:Z57" si="24">SUM(Z6:AC6)/4</f>
        <v>1071.2339999999999</v>
      </c>
      <c r="AA36" s="95">
        <f t="shared" ref="AA36:AA57" si="25">SUM(AA6:AD6)/4</f>
        <v>1103.6592500000002</v>
      </c>
      <c r="AB36" s="95">
        <f t="shared" ref="AB36:AB57" si="26">SUM(AB6:AE6)/4</f>
        <v>1104.7872500000001</v>
      </c>
      <c r="AC36" s="95">
        <f t="shared" ref="AC36:AC57" si="27">SUM(AC6:AF6)/4</f>
        <v>1094.6232499999999</v>
      </c>
      <c r="AD36" s="95">
        <f t="shared" ref="AD36:AD57" si="28">SUM(AD6:AG6)/4</f>
        <v>1087.39725</v>
      </c>
      <c r="AE36" s="95">
        <f t="shared" ref="AE36:AE57" si="29">SUM(AE6:AH6)/4</f>
        <v>1097.9502499999999</v>
      </c>
      <c r="AF36" s="95">
        <f t="shared" ref="AF36:AF57" si="30">SUM(AF6:AI6)/4</f>
        <v>1093.0382500000001</v>
      </c>
      <c r="AG36" s="95">
        <f t="shared" ref="AG36:AG57" si="31">SUM(AG6:AJ6)/4</f>
        <v>1114.4302499999999</v>
      </c>
      <c r="AH36" s="95">
        <f t="shared" ref="AH36:AH57" si="32">SUM(AH6:AK6)/4</f>
        <v>1108.0115000000001</v>
      </c>
      <c r="AI36" s="95">
        <f t="shared" ref="AI36:AI57" si="33">SUM(AI6:AL6)/4</f>
        <v>1091.7397500000002</v>
      </c>
      <c r="AJ36" s="95">
        <f t="shared" ref="AJ36:AJ57" si="34">SUM(AJ6:AM6)/4</f>
        <v>1120.3275000000001</v>
      </c>
      <c r="AK36" s="95">
        <f t="shared" ref="AK36:AK57" si="35">SUM(AK6:AN6)/4</f>
        <v>1115.5197499999999</v>
      </c>
      <c r="AL36" s="95">
        <f t="shared" ref="AL36:AL57" si="36">SUM(AL6:AO6)/4</f>
        <v>1147.1907500000002</v>
      </c>
      <c r="AM36" s="95">
        <f t="shared" ref="AM36:AM57" si="37">SUM(AM6:AP6)/4</f>
        <v>1130.58475</v>
      </c>
      <c r="AN36" s="140">
        <f t="shared" ref="AN36:AN57" si="38">SUM(AN6:AQ6)/4</f>
        <v>1100.78775</v>
      </c>
      <c r="AO36" s="90"/>
      <c r="AP36" s="90"/>
      <c r="AQ36" s="52"/>
      <c r="AR36" s="52"/>
      <c r="AS36" s="89"/>
      <c r="AT36" s="91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2:57">
      <c r="B37" s="14" t="s">
        <v>2</v>
      </c>
      <c r="C37" s="32">
        <f t="shared" ref="C37" si="39">SUM(C7:F7)/4</f>
        <v>962.68322499999999</v>
      </c>
      <c r="D37" s="32">
        <f t="shared" si="2"/>
        <v>955.65910000000008</v>
      </c>
      <c r="E37" s="32">
        <f t="shared" si="3"/>
        <v>956.79977499999995</v>
      </c>
      <c r="F37" s="32">
        <f t="shared" si="4"/>
        <v>978.03705000000002</v>
      </c>
      <c r="G37" s="32">
        <f t="shared" si="5"/>
        <v>999.77154999999993</v>
      </c>
      <c r="H37" s="32">
        <f t="shared" si="6"/>
        <v>1048.6668499999998</v>
      </c>
      <c r="I37" s="32">
        <f t="shared" si="7"/>
        <v>1091.4007499999998</v>
      </c>
      <c r="J37" s="32">
        <f t="shared" si="8"/>
        <v>1128.53775</v>
      </c>
      <c r="K37" s="32">
        <f t="shared" si="9"/>
        <v>1130.2439999999999</v>
      </c>
      <c r="L37" s="32">
        <f t="shared" si="10"/>
        <v>1122.7284999999999</v>
      </c>
      <c r="M37" s="32">
        <f t="shared" si="11"/>
        <v>1100.16975</v>
      </c>
      <c r="N37" s="32">
        <f t="shared" si="12"/>
        <v>1060.16725</v>
      </c>
      <c r="O37" s="32">
        <f t="shared" si="13"/>
        <v>1047.7852499999999</v>
      </c>
      <c r="P37" s="32">
        <f t="shared" si="14"/>
        <v>1026.831825</v>
      </c>
      <c r="Q37" s="32">
        <f t="shared" si="15"/>
        <v>1049.382325</v>
      </c>
      <c r="R37" s="32">
        <f t="shared" si="16"/>
        <v>1056.5883249999999</v>
      </c>
      <c r="S37" s="32">
        <f t="shared" si="17"/>
        <v>1058.010575</v>
      </c>
      <c r="T37" s="32">
        <f t="shared" si="18"/>
        <v>1094.9565</v>
      </c>
      <c r="U37" s="32">
        <f t="shared" si="19"/>
        <v>1108.558</v>
      </c>
      <c r="V37" s="32">
        <f t="shared" si="20"/>
        <v>1128.7627500000001</v>
      </c>
      <c r="W37" s="32">
        <f t="shared" si="21"/>
        <v>1103.573975</v>
      </c>
      <c r="X37" s="32">
        <f t="shared" si="22"/>
        <v>1068.8606500000001</v>
      </c>
      <c r="Y37" s="32">
        <f t="shared" si="23"/>
        <v>1006.6221249999999</v>
      </c>
      <c r="Z37" s="32">
        <f t="shared" si="24"/>
        <v>958.35665000000006</v>
      </c>
      <c r="AA37" s="95">
        <f t="shared" si="25"/>
        <v>938.04935</v>
      </c>
      <c r="AB37" s="95">
        <f t="shared" si="26"/>
        <v>913.66117500000007</v>
      </c>
      <c r="AC37" s="95">
        <f t="shared" si="27"/>
        <v>928.233925</v>
      </c>
      <c r="AD37" s="95">
        <f t="shared" si="28"/>
        <v>924.35727500000007</v>
      </c>
      <c r="AE37" s="95">
        <f t="shared" si="29"/>
        <v>933.01592500000004</v>
      </c>
      <c r="AF37" s="95">
        <f t="shared" si="30"/>
        <v>934.06262500000003</v>
      </c>
      <c r="AG37" s="95">
        <f t="shared" si="31"/>
        <v>919.12090000000001</v>
      </c>
      <c r="AH37" s="95">
        <f t="shared" si="32"/>
        <v>915.36334999999997</v>
      </c>
      <c r="AI37" s="95">
        <f t="shared" si="33"/>
        <v>915.60519999999997</v>
      </c>
      <c r="AJ37" s="95">
        <f t="shared" si="34"/>
        <v>931.79429999999991</v>
      </c>
      <c r="AK37" s="95">
        <f t="shared" si="35"/>
        <v>954.46354999999994</v>
      </c>
      <c r="AL37" s="95">
        <f t="shared" si="36"/>
        <v>975.31020000000001</v>
      </c>
      <c r="AM37" s="95">
        <f t="shared" si="37"/>
        <v>995.70552499999997</v>
      </c>
      <c r="AN37" s="140">
        <f t="shared" si="38"/>
        <v>999.11477500000001</v>
      </c>
      <c r="AO37" s="90"/>
      <c r="AP37" s="90"/>
      <c r="AQ37" s="52"/>
      <c r="AR37" s="52"/>
      <c r="AS37" s="89"/>
      <c r="AT37" s="91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2:57">
      <c r="B38" s="14" t="s">
        <v>3</v>
      </c>
      <c r="C38" s="32">
        <f t="shared" ref="C38" si="40">SUM(C8:F8)/4</f>
        <v>848.29157499999997</v>
      </c>
      <c r="D38" s="32">
        <f t="shared" si="2"/>
        <v>835.84809999999993</v>
      </c>
      <c r="E38" s="32">
        <f t="shared" si="3"/>
        <v>814.35707500000001</v>
      </c>
      <c r="F38" s="32">
        <f t="shared" si="4"/>
        <v>793.3626999999999</v>
      </c>
      <c r="G38" s="32">
        <f t="shared" si="5"/>
        <v>766.14885000000004</v>
      </c>
      <c r="H38" s="32">
        <f t="shared" si="6"/>
        <v>758.14940000000001</v>
      </c>
      <c r="I38" s="32">
        <f t="shared" si="7"/>
        <v>725.2713</v>
      </c>
      <c r="J38" s="32">
        <f t="shared" si="8"/>
        <v>720.09755000000007</v>
      </c>
      <c r="K38" s="32">
        <f t="shared" si="9"/>
        <v>745.82107500000006</v>
      </c>
      <c r="L38" s="32">
        <f t="shared" si="10"/>
        <v>755.2579750000001</v>
      </c>
      <c r="M38" s="32">
        <f t="shared" si="11"/>
        <v>778.16734999999994</v>
      </c>
      <c r="N38" s="32">
        <f t="shared" si="12"/>
        <v>797.15820000000008</v>
      </c>
      <c r="O38" s="32">
        <f t="shared" si="13"/>
        <v>817.35152500000004</v>
      </c>
      <c r="P38" s="32">
        <f t="shared" si="14"/>
        <v>821.30092500000001</v>
      </c>
      <c r="Q38" s="32">
        <f t="shared" si="15"/>
        <v>843.303</v>
      </c>
      <c r="R38" s="32">
        <f t="shared" si="16"/>
        <v>842.50475000000006</v>
      </c>
      <c r="S38" s="32">
        <f t="shared" si="17"/>
        <v>834.25790000000006</v>
      </c>
      <c r="T38" s="32">
        <f t="shared" si="18"/>
        <v>847.25760000000002</v>
      </c>
      <c r="U38" s="32">
        <f t="shared" si="19"/>
        <v>863.37104999999997</v>
      </c>
      <c r="V38" s="32">
        <f t="shared" si="20"/>
        <v>894.6798</v>
      </c>
      <c r="W38" s="32">
        <f t="shared" si="21"/>
        <v>889.95057499999996</v>
      </c>
      <c r="X38" s="32">
        <f t="shared" si="22"/>
        <v>863.69735000000003</v>
      </c>
      <c r="Y38" s="32">
        <f t="shared" si="23"/>
        <v>847.36927500000002</v>
      </c>
      <c r="Z38" s="32">
        <f t="shared" si="24"/>
        <v>833.14382499999999</v>
      </c>
      <c r="AA38" s="95">
        <f t="shared" si="25"/>
        <v>864.46154999999999</v>
      </c>
      <c r="AB38" s="95">
        <f t="shared" si="26"/>
        <v>906.172775</v>
      </c>
      <c r="AC38" s="95">
        <f t="shared" si="27"/>
        <v>902.69894999999997</v>
      </c>
      <c r="AD38" s="95">
        <f t="shared" si="28"/>
        <v>901.26327500000002</v>
      </c>
      <c r="AE38" s="95">
        <f t="shared" si="29"/>
        <v>883.4059749999999</v>
      </c>
      <c r="AF38" s="95">
        <f t="shared" si="30"/>
        <v>875.98649999999998</v>
      </c>
      <c r="AG38" s="95">
        <f t="shared" si="31"/>
        <v>876.61509999999998</v>
      </c>
      <c r="AH38" s="95">
        <f t="shared" si="32"/>
        <v>857.17077499999994</v>
      </c>
      <c r="AI38" s="95">
        <f t="shared" si="33"/>
        <v>837.96792499999992</v>
      </c>
      <c r="AJ38" s="95">
        <f t="shared" si="34"/>
        <v>815.96227500000009</v>
      </c>
      <c r="AK38" s="95">
        <f t="shared" si="35"/>
        <v>799.71012500000006</v>
      </c>
      <c r="AL38" s="95">
        <f t="shared" si="36"/>
        <v>805.85057500000005</v>
      </c>
      <c r="AM38" s="95">
        <f t="shared" si="37"/>
        <v>793.05297499999995</v>
      </c>
      <c r="AN38" s="140">
        <f t="shared" si="38"/>
        <v>771.3415</v>
      </c>
      <c r="AO38" s="90"/>
      <c r="AP38" s="90"/>
      <c r="AQ38" s="52"/>
      <c r="AR38" s="52"/>
      <c r="AS38" s="89"/>
      <c r="AT38" s="91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2:57">
      <c r="B39" s="14" t="s">
        <v>4</v>
      </c>
      <c r="C39" s="32">
        <f t="shared" ref="C39" si="41">SUM(C9:F9)/4</f>
        <v>826.23585000000003</v>
      </c>
      <c r="D39" s="32">
        <f t="shared" si="2"/>
        <v>824.71052499999996</v>
      </c>
      <c r="E39" s="32">
        <f t="shared" si="3"/>
        <v>851.94844999999998</v>
      </c>
      <c r="F39" s="32">
        <f t="shared" si="4"/>
        <v>904.45174999999995</v>
      </c>
      <c r="G39" s="32">
        <f t="shared" si="5"/>
        <v>957.79017500000009</v>
      </c>
      <c r="H39" s="32">
        <f t="shared" si="6"/>
        <v>1005.8419250000001</v>
      </c>
      <c r="I39" s="32">
        <f t="shared" si="7"/>
        <v>1031.4927500000001</v>
      </c>
      <c r="J39" s="32">
        <f t="shared" si="8"/>
        <v>1024.42</v>
      </c>
      <c r="K39" s="32">
        <f t="shared" si="9"/>
        <v>1015.8306</v>
      </c>
      <c r="L39" s="32">
        <f t="shared" si="10"/>
        <v>994.9615</v>
      </c>
      <c r="M39" s="32">
        <f t="shared" si="11"/>
        <v>968.56395000000009</v>
      </c>
      <c r="N39" s="32">
        <f t="shared" si="12"/>
        <v>955.15035000000012</v>
      </c>
      <c r="O39" s="32">
        <f t="shared" si="13"/>
        <v>951.12860000000012</v>
      </c>
      <c r="P39" s="32">
        <f t="shared" si="14"/>
        <v>960.58332500000006</v>
      </c>
      <c r="Q39" s="32">
        <f t="shared" si="15"/>
        <v>975.68759999999997</v>
      </c>
      <c r="R39" s="32">
        <f t="shared" si="16"/>
        <v>972.89790000000005</v>
      </c>
      <c r="S39" s="32">
        <f t="shared" si="17"/>
        <v>951.40682500000003</v>
      </c>
      <c r="T39" s="32">
        <f t="shared" si="18"/>
        <v>940.92574999999999</v>
      </c>
      <c r="U39" s="32">
        <f t="shared" si="19"/>
        <v>929.82020000000011</v>
      </c>
      <c r="V39" s="32">
        <f t="shared" si="20"/>
        <v>922.16932499999996</v>
      </c>
      <c r="W39" s="32">
        <f t="shared" si="21"/>
        <v>933.64660000000003</v>
      </c>
      <c r="X39" s="32">
        <f t="shared" si="22"/>
        <v>915.36947500000008</v>
      </c>
      <c r="Y39" s="32">
        <f t="shared" si="23"/>
        <v>896.43512499999997</v>
      </c>
      <c r="Z39" s="32">
        <f t="shared" si="24"/>
        <v>880.24412500000017</v>
      </c>
      <c r="AA39" s="95">
        <f t="shared" si="25"/>
        <v>871.88227499999994</v>
      </c>
      <c r="AB39" s="95">
        <f t="shared" si="26"/>
        <v>872.59800000000007</v>
      </c>
      <c r="AC39" s="95">
        <f t="shared" si="27"/>
        <v>883.51125000000002</v>
      </c>
      <c r="AD39" s="95">
        <f t="shared" si="28"/>
        <v>889.86472500000013</v>
      </c>
      <c r="AE39" s="95">
        <f t="shared" si="29"/>
        <v>870.41739999999993</v>
      </c>
      <c r="AF39" s="95">
        <f t="shared" si="30"/>
        <v>855.06957499999999</v>
      </c>
      <c r="AG39" s="95">
        <f t="shared" si="31"/>
        <v>820.22872500000005</v>
      </c>
      <c r="AH39" s="95">
        <f t="shared" si="32"/>
        <v>793.259275</v>
      </c>
      <c r="AI39" s="95">
        <f t="shared" si="33"/>
        <v>803.24895000000004</v>
      </c>
      <c r="AJ39" s="95">
        <f t="shared" si="34"/>
        <v>807.48152500000003</v>
      </c>
      <c r="AK39" s="95">
        <f t="shared" si="35"/>
        <v>820.46957500000008</v>
      </c>
      <c r="AL39" s="95">
        <f t="shared" si="36"/>
        <v>852.52807500000006</v>
      </c>
      <c r="AM39" s="95">
        <f t="shared" si="37"/>
        <v>877.250225</v>
      </c>
      <c r="AN39" s="140">
        <f t="shared" si="38"/>
        <v>886.14319999999998</v>
      </c>
      <c r="AO39" s="90"/>
      <c r="AP39" s="90"/>
      <c r="AQ39" s="52"/>
      <c r="AR39" s="52"/>
      <c r="AS39" s="89"/>
      <c r="AT39" s="91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2:57">
      <c r="B40" s="14" t="s">
        <v>5</v>
      </c>
      <c r="C40" s="32">
        <f t="shared" ref="C40" si="42">SUM(C10:F10)/4</f>
        <v>960.39975000000004</v>
      </c>
      <c r="D40" s="32">
        <f t="shared" si="2"/>
        <v>968.20889999999997</v>
      </c>
      <c r="E40" s="32">
        <f t="shared" si="3"/>
        <v>988.56397500000003</v>
      </c>
      <c r="F40" s="32">
        <f t="shared" si="4"/>
        <v>1031.0124249999999</v>
      </c>
      <c r="G40" s="32">
        <f t="shared" si="5"/>
        <v>1049.1315</v>
      </c>
      <c r="H40" s="32">
        <f t="shared" si="6"/>
        <v>1064.6470000000002</v>
      </c>
      <c r="I40" s="32">
        <f t="shared" si="7"/>
        <v>1062.8992499999999</v>
      </c>
      <c r="J40" s="32">
        <f t="shared" si="8"/>
        <v>1043.70775</v>
      </c>
      <c r="K40" s="32">
        <f t="shared" si="9"/>
        <v>1033.0474750000001</v>
      </c>
      <c r="L40" s="32">
        <f t="shared" si="10"/>
        <v>1010.6039249999999</v>
      </c>
      <c r="M40" s="32">
        <f t="shared" si="11"/>
        <v>1003.883425</v>
      </c>
      <c r="N40" s="32">
        <f t="shared" si="12"/>
        <v>991.35552499999994</v>
      </c>
      <c r="O40" s="32">
        <f t="shared" si="13"/>
        <v>982.43295000000012</v>
      </c>
      <c r="P40" s="32">
        <f t="shared" si="14"/>
        <v>974.71130000000005</v>
      </c>
      <c r="Q40" s="32">
        <f t="shared" si="15"/>
        <v>968.88867500000003</v>
      </c>
      <c r="R40" s="32">
        <f t="shared" si="16"/>
        <v>941.20927499999993</v>
      </c>
      <c r="S40" s="32">
        <f t="shared" si="17"/>
        <v>938.07164999999998</v>
      </c>
      <c r="T40" s="32">
        <f t="shared" si="18"/>
        <v>937.12389999999994</v>
      </c>
      <c r="U40" s="32">
        <f t="shared" si="19"/>
        <v>930.12565000000006</v>
      </c>
      <c r="V40" s="32">
        <f t="shared" si="20"/>
        <v>962.37969999999996</v>
      </c>
      <c r="W40" s="32">
        <f t="shared" si="21"/>
        <v>1001.493925</v>
      </c>
      <c r="X40" s="32">
        <f t="shared" si="22"/>
        <v>1025.697625</v>
      </c>
      <c r="Y40" s="32">
        <f t="shared" si="23"/>
        <v>1057.731</v>
      </c>
      <c r="Z40" s="32">
        <f t="shared" si="24"/>
        <v>1093.90825</v>
      </c>
      <c r="AA40" s="95">
        <f t="shared" si="25"/>
        <v>1094.9882499999999</v>
      </c>
      <c r="AB40" s="95">
        <f t="shared" si="26"/>
        <v>1113.03225</v>
      </c>
      <c r="AC40" s="95">
        <f t="shared" si="27"/>
        <v>1140.5842499999999</v>
      </c>
      <c r="AD40" s="95">
        <f t="shared" si="28"/>
        <v>1148.16425</v>
      </c>
      <c r="AE40" s="95">
        <f t="shared" si="29"/>
        <v>1179.8390000000002</v>
      </c>
      <c r="AF40" s="95">
        <f t="shared" si="30"/>
        <v>1181.4282499999999</v>
      </c>
      <c r="AG40" s="95">
        <f t="shared" si="31"/>
        <v>1147.5825</v>
      </c>
      <c r="AH40" s="95">
        <f t="shared" si="32"/>
        <v>1072.1103250000001</v>
      </c>
      <c r="AI40" s="95">
        <f t="shared" si="33"/>
        <v>1003.27495</v>
      </c>
      <c r="AJ40" s="95">
        <f t="shared" si="34"/>
        <v>960.36810000000003</v>
      </c>
      <c r="AK40" s="95">
        <f t="shared" si="35"/>
        <v>921.88000000000011</v>
      </c>
      <c r="AL40" s="95">
        <f t="shared" si="36"/>
        <v>956.04492499999992</v>
      </c>
      <c r="AM40" s="95">
        <f t="shared" si="37"/>
        <v>973.97204999999997</v>
      </c>
      <c r="AN40" s="140">
        <f t="shared" si="38"/>
        <v>970.77357499999994</v>
      </c>
      <c r="AO40" s="90"/>
      <c r="AP40" s="90"/>
      <c r="AQ40" s="92"/>
      <c r="AR40" s="52"/>
      <c r="AS40" s="89"/>
      <c r="AT40" s="91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2:57">
      <c r="B41" s="14" t="s">
        <v>6</v>
      </c>
      <c r="C41" s="32">
        <f t="shared" ref="C41" si="43">SUM(C11:F11)/4</f>
        <v>878.75037499999996</v>
      </c>
      <c r="D41" s="32">
        <f t="shared" si="2"/>
        <v>902.13747499999999</v>
      </c>
      <c r="E41" s="32">
        <f t="shared" si="3"/>
        <v>931.74417499999993</v>
      </c>
      <c r="F41" s="32">
        <f t="shared" si="4"/>
        <v>969.85912500000006</v>
      </c>
      <c r="G41" s="32">
        <f t="shared" si="5"/>
        <v>1008.039575</v>
      </c>
      <c r="H41" s="32">
        <f t="shared" si="6"/>
        <v>1064.3878999999999</v>
      </c>
      <c r="I41" s="32">
        <f t="shared" si="7"/>
        <v>1080.665</v>
      </c>
      <c r="J41" s="32">
        <f t="shared" si="8"/>
        <v>1089.0374999999999</v>
      </c>
      <c r="K41" s="32">
        <f t="shared" si="9"/>
        <v>1069.3787499999999</v>
      </c>
      <c r="L41" s="32">
        <f t="shared" si="10"/>
        <v>1048.3532499999999</v>
      </c>
      <c r="M41" s="32">
        <f t="shared" si="11"/>
        <v>1059.02325</v>
      </c>
      <c r="N41" s="32">
        <f t="shared" si="12"/>
        <v>1087.8464999999999</v>
      </c>
      <c r="O41" s="32">
        <f t="shared" si="13"/>
        <v>1121.1115</v>
      </c>
      <c r="P41" s="32">
        <f t="shared" si="14"/>
        <v>1099.02215</v>
      </c>
      <c r="Q41" s="32">
        <f t="shared" si="15"/>
        <v>1088.7558999999999</v>
      </c>
      <c r="R41" s="32">
        <f t="shared" si="16"/>
        <v>1057.0889</v>
      </c>
      <c r="S41" s="32">
        <f t="shared" si="17"/>
        <v>1054.9078999999999</v>
      </c>
      <c r="T41" s="32">
        <f t="shared" si="18"/>
        <v>1079.3747499999999</v>
      </c>
      <c r="U41" s="32">
        <f t="shared" si="19"/>
        <v>1072.3207500000001</v>
      </c>
      <c r="V41" s="32">
        <f t="shared" si="20"/>
        <v>1067.816</v>
      </c>
      <c r="W41" s="32">
        <f t="shared" si="21"/>
        <v>1031.6018250000002</v>
      </c>
      <c r="X41" s="32">
        <f t="shared" si="22"/>
        <v>1029.4598249999999</v>
      </c>
      <c r="Y41" s="32">
        <f t="shared" si="23"/>
        <v>1042.188075</v>
      </c>
      <c r="Z41" s="32">
        <f t="shared" si="24"/>
        <v>1050.6975750000001</v>
      </c>
      <c r="AA41" s="95">
        <f t="shared" si="25"/>
        <v>1060.6925000000001</v>
      </c>
      <c r="AB41" s="95">
        <f t="shared" si="26"/>
        <v>1067.16275</v>
      </c>
      <c r="AC41" s="95">
        <f t="shared" si="27"/>
        <v>1078.54775</v>
      </c>
      <c r="AD41" s="95">
        <f t="shared" si="28"/>
        <v>1111.3565000000001</v>
      </c>
      <c r="AE41" s="95">
        <f t="shared" si="29"/>
        <v>1175.1712500000001</v>
      </c>
      <c r="AF41" s="95">
        <f t="shared" si="30"/>
        <v>1222.88725</v>
      </c>
      <c r="AG41" s="95">
        <f t="shared" si="31"/>
        <v>1230.722</v>
      </c>
      <c r="AH41" s="95">
        <f t="shared" si="32"/>
        <v>1200.8574999999998</v>
      </c>
      <c r="AI41" s="95">
        <f t="shared" si="33"/>
        <v>1142.7337499999999</v>
      </c>
      <c r="AJ41" s="95">
        <f t="shared" si="34"/>
        <v>1069.605</v>
      </c>
      <c r="AK41" s="95">
        <f t="shared" si="35"/>
        <v>1070.9434999999999</v>
      </c>
      <c r="AL41" s="95">
        <f t="shared" si="36"/>
        <v>1066.23325</v>
      </c>
      <c r="AM41" s="95">
        <f t="shared" si="37"/>
        <v>1065.9480000000001</v>
      </c>
      <c r="AN41" s="140">
        <f t="shared" si="38"/>
        <v>1083.6177499999999</v>
      </c>
      <c r="AO41" s="90"/>
      <c r="AP41" s="90"/>
      <c r="AQ41" s="52"/>
      <c r="AR41" s="52"/>
      <c r="AS41" s="89"/>
      <c r="AT41" s="91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2:57">
      <c r="B42" s="14" t="s">
        <v>7</v>
      </c>
      <c r="C42" s="32">
        <f t="shared" ref="C42" si="44">SUM(C12:F12)/4</f>
        <v>888.33365000000003</v>
      </c>
      <c r="D42" s="32">
        <f>SUM(D12:G12)/4</f>
        <v>870.69037500000002</v>
      </c>
      <c r="E42" s="32">
        <f t="shared" si="3"/>
        <v>881.01445000000001</v>
      </c>
      <c r="F42" s="32">
        <f t="shared" si="4"/>
        <v>917.19565</v>
      </c>
      <c r="G42" s="32">
        <f t="shared" si="5"/>
        <v>957.92484999999999</v>
      </c>
      <c r="H42" s="32">
        <f t="shared" si="6"/>
        <v>998.6894749999999</v>
      </c>
      <c r="I42" s="32">
        <f t="shared" si="7"/>
        <v>1029.7597249999999</v>
      </c>
      <c r="J42" s="32">
        <f t="shared" si="8"/>
        <v>1049.7887499999999</v>
      </c>
      <c r="K42" s="32">
        <f t="shared" si="9"/>
        <v>1076.4692499999999</v>
      </c>
      <c r="L42" s="32">
        <f t="shared" si="10"/>
        <v>1095.0554999999999</v>
      </c>
      <c r="M42" s="32">
        <f t="shared" si="11"/>
        <v>1098.52925</v>
      </c>
      <c r="N42" s="32">
        <f t="shared" si="12"/>
        <v>1103.2284999999999</v>
      </c>
      <c r="O42" s="32">
        <f t="shared" si="13"/>
        <v>1093.2015000000001</v>
      </c>
      <c r="P42" s="32">
        <f t="shared" si="14"/>
        <v>1062.9794999999999</v>
      </c>
      <c r="Q42" s="32">
        <f t="shared" si="15"/>
        <v>1044.84725</v>
      </c>
      <c r="R42" s="32">
        <f t="shared" si="16"/>
        <v>1041.8125</v>
      </c>
      <c r="S42" s="32">
        <f t="shared" si="17"/>
        <v>1060.55125</v>
      </c>
      <c r="T42" s="32">
        <f t="shared" si="18"/>
        <v>1086.3132499999999</v>
      </c>
      <c r="U42" s="32">
        <f t="shared" si="19"/>
        <v>1121.1395</v>
      </c>
      <c r="V42" s="32">
        <f t="shared" si="20"/>
        <v>1131.71775</v>
      </c>
      <c r="W42" s="32">
        <f t="shared" si="21"/>
        <v>1140.4034999999999</v>
      </c>
      <c r="X42" s="32">
        <f t="shared" si="22"/>
        <v>1128.2247499999999</v>
      </c>
      <c r="Y42" s="32">
        <f t="shared" si="23"/>
        <v>1125.19075</v>
      </c>
      <c r="Z42" s="32">
        <f t="shared" si="24"/>
        <v>1135.2382499999999</v>
      </c>
      <c r="AA42" s="95">
        <f t="shared" si="25"/>
        <v>1139.7224999999999</v>
      </c>
      <c r="AB42" s="95">
        <f t="shared" si="26"/>
        <v>1174.03125</v>
      </c>
      <c r="AC42" s="95">
        <f t="shared" si="27"/>
        <v>1176.6767500000001</v>
      </c>
      <c r="AD42" s="95">
        <f t="shared" si="28"/>
        <v>1154.68525</v>
      </c>
      <c r="AE42" s="95">
        <f t="shared" si="29"/>
        <v>1128.9480000000001</v>
      </c>
      <c r="AF42" s="95">
        <f t="shared" si="30"/>
        <v>1104.3352500000001</v>
      </c>
      <c r="AG42" s="95">
        <f t="shared" si="31"/>
        <v>1072.30225</v>
      </c>
      <c r="AH42" s="95">
        <f t="shared" si="32"/>
        <v>1051.4748500000001</v>
      </c>
      <c r="AI42" s="95">
        <f t="shared" si="33"/>
        <v>1070.9891</v>
      </c>
      <c r="AJ42" s="95">
        <f t="shared" si="34"/>
        <v>1043.1476250000001</v>
      </c>
      <c r="AK42" s="95">
        <f t="shared" si="35"/>
        <v>1006.2428249999999</v>
      </c>
      <c r="AL42" s="95">
        <f t="shared" si="36"/>
        <v>984.46637499999997</v>
      </c>
      <c r="AM42" s="95">
        <f t="shared" si="37"/>
        <v>918.52822500000002</v>
      </c>
      <c r="AN42" s="140">
        <f t="shared" si="38"/>
        <v>893.53470000000004</v>
      </c>
      <c r="AO42" s="90"/>
      <c r="AP42" s="90"/>
      <c r="AQ42" s="92"/>
      <c r="AR42" s="52"/>
      <c r="AS42" s="89"/>
      <c r="AT42" s="91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2:57">
      <c r="B43" s="14" t="s">
        <v>8</v>
      </c>
      <c r="C43" s="32">
        <f t="shared" ref="C43" si="45">SUM(C13:F13)/4</f>
        <v>1253.9702500000001</v>
      </c>
      <c r="D43" s="32">
        <f>SUM(D13:G13)/4</f>
        <v>1289.5577499999999</v>
      </c>
      <c r="E43" s="32">
        <f t="shared" si="3"/>
        <v>1298.17175</v>
      </c>
      <c r="F43" s="32">
        <f t="shared" si="4"/>
        <v>1326.4485</v>
      </c>
      <c r="G43" s="32">
        <f t="shared" si="5"/>
        <v>1361.54675</v>
      </c>
      <c r="H43" s="32">
        <f t="shared" si="6"/>
        <v>1398.6655000000001</v>
      </c>
      <c r="I43" s="32">
        <f t="shared" si="7"/>
        <v>1433.22325</v>
      </c>
      <c r="J43" s="32">
        <f t="shared" si="8"/>
        <v>1413.8002500000002</v>
      </c>
      <c r="K43" s="32">
        <f t="shared" si="9"/>
        <v>1392.2549999999999</v>
      </c>
      <c r="L43" s="32">
        <f t="shared" si="10"/>
        <v>1360.6989999999998</v>
      </c>
      <c r="M43" s="32">
        <f t="shared" si="11"/>
        <v>1302.1882500000002</v>
      </c>
      <c r="N43" s="32">
        <f t="shared" si="12"/>
        <v>1262.7362499999999</v>
      </c>
      <c r="O43" s="32">
        <f t="shared" si="13"/>
        <v>1181.5645000000002</v>
      </c>
      <c r="P43" s="32">
        <f t="shared" si="14"/>
        <v>1130.89525</v>
      </c>
      <c r="Q43" s="32">
        <f t="shared" si="15"/>
        <v>1089.4372500000002</v>
      </c>
      <c r="R43" s="32">
        <f t="shared" si="16"/>
        <v>1067.7017500000002</v>
      </c>
      <c r="S43" s="32">
        <f t="shared" si="17"/>
        <v>1061.5897500000001</v>
      </c>
      <c r="T43" s="32">
        <f t="shared" si="18"/>
        <v>1047.3152499999999</v>
      </c>
      <c r="U43" s="32">
        <f t="shared" si="19"/>
        <v>1044.6757500000001</v>
      </c>
      <c r="V43" s="32">
        <f t="shared" si="20"/>
        <v>1041.4857500000001</v>
      </c>
      <c r="W43" s="32">
        <f t="shared" si="21"/>
        <v>1030.636475</v>
      </c>
      <c r="X43" s="32">
        <f t="shared" si="22"/>
        <v>1034.963475</v>
      </c>
      <c r="Y43" s="32">
        <f t="shared" si="23"/>
        <v>1034.046225</v>
      </c>
      <c r="Z43" s="32">
        <f t="shared" si="24"/>
        <v>1029.400975</v>
      </c>
      <c r="AA43" s="95">
        <f t="shared" si="25"/>
        <v>1038.9959999999999</v>
      </c>
      <c r="AB43" s="95">
        <f t="shared" si="26"/>
        <v>1036.405</v>
      </c>
      <c r="AC43" s="95">
        <f t="shared" si="27"/>
        <v>1040.5964999999999</v>
      </c>
      <c r="AD43" s="95">
        <f t="shared" si="28"/>
        <v>1041.6547499999999</v>
      </c>
      <c r="AE43" s="95">
        <f t="shared" si="29"/>
        <v>1054.1067499999999</v>
      </c>
      <c r="AF43" s="95">
        <f t="shared" si="30"/>
        <v>1048.9982500000001</v>
      </c>
      <c r="AG43" s="95">
        <f t="shared" si="31"/>
        <v>1005.4841249999999</v>
      </c>
      <c r="AH43" s="95">
        <f t="shared" si="32"/>
        <v>972.77822500000002</v>
      </c>
      <c r="AI43" s="95">
        <f t="shared" si="33"/>
        <v>924.20822499999997</v>
      </c>
      <c r="AJ43" s="95">
        <f t="shared" si="34"/>
        <v>904.30949999999996</v>
      </c>
      <c r="AK43" s="95">
        <f t="shared" si="35"/>
        <v>918.96585000000005</v>
      </c>
      <c r="AL43" s="95">
        <f t="shared" si="36"/>
        <v>906.72485000000006</v>
      </c>
      <c r="AM43" s="95">
        <f t="shared" si="37"/>
        <v>899.93860000000006</v>
      </c>
      <c r="AN43" s="140">
        <f t="shared" si="38"/>
        <v>860.93282499999998</v>
      </c>
      <c r="AO43" s="90"/>
      <c r="AP43" s="90"/>
      <c r="AQ43" s="92"/>
      <c r="AR43" s="52"/>
      <c r="AS43" s="89"/>
      <c r="AT43" s="91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2:57">
      <c r="B44" s="14" t="s">
        <v>9</v>
      </c>
      <c r="C44" s="32">
        <f t="shared" ref="C44" si="46">SUM(C14:F14)/4</f>
        <v>768.48287499999992</v>
      </c>
      <c r="D44" s="32">
        <f t="shared" si="2"/>
        <v>785.55622500000004</v>
      </c>
      <c r="E44" s="32">
        <f t="shared" si="3"/>
        <v>794.77447500000005</v>
      </c>
      <c r="F44" s="32">
        <f t="shared" si="4"/>
        <v>804.266975</v>
      </c>
      <c r="G44" s="32">
        <f t="shared" si="5"/>
        <v>821.32934999999998</v>
      </c>
      <c r="H44" s="32">
        <f t="shared" si="6"/>
        <v>840.38282499999991</v>
      </c>
      <c r="I44" s="32">
        <f t="shared" si="7"/>
        <v>856.35464999999999</v>
      </c>
      <c r="J44" s="32">
        <f t="shared" si="8"/>
        <v>862.43979999999999</v>
      </c>
      <c r="K44" s="32">
        <f t="shared" si="9"/>
        <v>894.12184999999999</v>
      </c>
      <c r="L44" s="32">
        <f t="shared" si="10"/>
        <v>900.84417500000006</v>
      </c>
      <c r="M44" s="32">
        <f t="shared" si="11"/>
        <v>907.68777499999999</v>
      </c>
      <c r="N44" s="32">
        <f t="shared" si="12"/>
        <v>916.9213749999999</v>
      </c>
      <c r="O44" s="32">
        <f t="shared" si="13"/>
        <v>903.81887499999993</v>
      </c>
      <c r="P44" s="32">
        <f t="shared" si="14"/>
        <v>888.90542500000004</v>
      </c>
      <c r="Q44" s="32">
        <f t="shared" si="15"/>
        <v>884.10932500000001</v>
      </c>
      <c r="R44" s="32">
        <f t="shared" si="16"/>
        <v>867.9994999999999</v>
      </c>
      <c r="S44" s="32">
        <f t="shared" si="17"/>
        <v>851.99465000000009</v>
      </c>
      <c r="T44" s="32">
        <f t="shared" si="18"/>
        <v>837.09402499999999</v>
      </c>
      <c r="U44" s="32">
        <f t="shared" si="19"/>
        <v>808.03992500000004</v>
      </c>
      <c r="V44" s="32">
        <f t="shared" si="20"/>
        <v>783.16110000000003</v>
      </c>
      <c r="W44" s="32">
        <f t="shared" si="21"/>
        <v>759.93612499999995</v>
      </c>
      <c r="X44" s="32">
        <f t="shared" si="22"/>
        <v>747.25912500000004</v>
      </c>
      <c r="Y44" s="32">
        <f t="shared" si="23"/>
        <v>747.76504999999997</v>
      </c>
      <c r="Z44" s="32">
        <f t="shared" si="24"/>
        <v>749.07202500000005</v>
      </c>
      <c r="AA44" s="95">
        <f t="shared" si="25"/>
        <v>778.44772499999999</v>
      </c>
      <c r="AB44" s="95">
        <f t="shared" si="26"/>
        <v>802.99710000000005</v>
      </c>
      <c r="AC44" s="95">
        <f t="shared" si="27"/>
        <v>841.66137499999991</v>
      </c>
      <c r="AD44" s="95">
        <f t="shared" si="28"/>
        <v>868.28562499999998</v>
      </c>
      <c r="AE44" s="95">
        <f t="shared" si="29"/>
        <v>859.29430000000002</v>
      </c>
      <c r="AF44" s="95">
        <f t="shared" si="30"/>
        <v>858.96589999999992</v>
      </c>
      <c r="AG44" s="95">
        <f t="shared" si="31"/>
        <v>798.53404999999998</v>
      </c>
      <c r="AH44" s="95">
        <f t="shared" si="32"/>
        <v>740.07574999999997</v>
      </c>
      <c r="AI44" s="95">
        <f t="shared" si="33"/>
        <v>727.40527499999996</v>
      </c>
      <c r="AJ44" s="95">
        <f t="shared" si="34"/>
        <v>706.17930000000001</v>
      </c>
      <c r="AK44" s="95">
        <f t="shared" si="35"/>
        <v>735.33984999999996</v>
      </c>
      <c r="AL44" s="95">
        <f t="shared" si="36"/>
        <v>807.98547499999995</v>
      </c>
      <c r="AM44" s="95">
        <f t="shared" si="37"/>
        <v>846.41545000000008</v>
      </c>
      <c r="AN44" s="140">
        <f t="shared" si="38"/>
        <v>869.20267500000011</v>
      </c>
      <c r="AO44" s="90"/>
      <c r="AP44" s="90"/>
      <c r="AQ44" s="52"/>
      <c r="AR44" s="52"/>
      <c r="AS44" s="89"/>
      <c r="AT44" s="91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2:57">
      <c r="B45" s="14" t="s">
        <v>10</v>
      </c>
      <c r="C45" s="32">
        <f t="shared" ref="C45" si="47">SUM(C15:F15)/4</f>
        <v>1178.5630000000001</v>
      </c>
      <c r="D45" s="32">
        <f t="shared" si="2"/>
        <v>1205.4247500000001</v>
      </c>
      <c r="E45" s="32">
        <f t="shared" si="3"/>
        <v>1234.35475</v>
      </c>
      <c r="F45" s="32">
        <f t="shared" si="4"/>
        <v>1281.0350000000001</v>
      </c>
      <c r="G45" s="32">
        <f t="shared" si="5"/>
        <v>1302.3657499999999</v>
      </c>
      <c r="H45" s="32">
        <f t="shared" si="6"/>
        <v>1333.9535000000001</v>
      </c>
      <c r="I45" s="32">
        <f t="shared" si="7"/>
        <v>1405.0774999999999</v>
      </c>
      <c r="J45" s="32">
        <f t="shared" si="8"/>
        <v>1430.9135000000001</v>
      </c>
      <c r="K45" s="32">
        <f t="shared" si="9"/>
        <v>1447.31925</v>
      </c>
      <c r="L45" s="32">
        <f t="shared" si="10"/>
        <v>1426.2307500000002</v>
      </c>
      <c r="M45" s="32">
        <f t="shared" si="11"/>
        <v>1358.5774999999999</v>
      </c>
      <c r="N45" s="32">
        <f t="shared" si="12"/>
        <v>1319.5065</v>
      </c>
      <c r="O45" s="32">
        <f t="shared" si="13"/>
        <v>1269.5764999999999</v>
      </c>
      <c r="P45" s="32">
        <f t="shared" si="14"/>
        <v>1233.1702500000001</v>
      </c>
      <c r="Q45" s="32">
        <f t="shared" si="15"/>
        <v>1232.0297499999999</v>
      </c>
      <c r="R45" s="32">
        <f t="shared" si="16"/>
        <v>1215.9515000000001</v>
      </c>
      <c r="S45" s="32">
        <f t="shared" si="17"/>
        <v>1233.0622499999999</v>
      </c>
      <c r="T45" s="32">
        <f t="shared" si="18"/>
        <v>1241.4865</v>
      </c>
      <c r="U45" s="32">
        <f t="shared" si="19"/>
        <v>1211.4185</v>
      </c>
      <c r="V45" s="32">
        <f t="shared" si="20"/>
        <v>1187.6634999999999</v>
      </c>
      <c r="W45" s="32">
        <f t="shared" si="21"/>
        <v>1141.4970000000001</v>
      </c>
      <c r="X45" s="32">
        <f t="shared" si="22"/>
        <v>1114.0452500000001</v>
      </c>
      <c r="Y45" s="32">
        <f t="shared" si="23"/>
        <v>1079.08125</v>
      </c>
      <c r="Z45" s="32">
        <f t="shared" si="24"/>
        <v>1063.732</v>
      </c>
      <c r="AA45" s="95">
        <f t="shared" si="25"/>
        <v>1069.4549999999999</v>
      </c>
      <c r="AB45" s="95">
        <f t="shared" si="26"/>
        <v>1072.4569999999999</v>
      </c>
      <c r="AC45" s="95">
        <f t="shared" si="27"/>
        <v>1086.29125</v>
      </c>
      <c r="AD45" s="95">
        <f t="shared" si="28"/>
        <v>1084.31375</v>
      </c>
      <c r="AE45" s="95">
        <f t="shared" si="29"/>
        <v>1079.9369999999999</v>
      </c>
      <c r="AF45" s="95">
        <f t="shared" si="30"/>
        <v>1071.4182500000002</v>
      </c>
      <c r="AG45" s="95">
        <f t="shared" si="31"/>
        <v>1046.6270750000001</v>
      </c>
      <c r="AH45" s="95">
        <f t="shared" si="32"/>
        <v>1017.6924500000001</v>
      </c>
      <c r="AI45" s="95">
        <f t="shared" si="33"/>
        <v>1012.6282</v>
      </c>
      <c r="AJ45" s="95">
        <f t="shared" si="34"/>
        <v>1002.6077</v>
      </c>
      <c r="AK45" s="95">
        <f t="shared" si="35"/>
        <v>1057.400875</v>
      </c>
      <c r="AL45" s="95">
        <f t="shared" si="36"/>
        <v>1104.7347500000001</v>
      </c>
      <c r="AM45" s="95">
        <f t="shared" si="37"/>
        <v>1130.1592500000002</v>
      </c>
      <c r="AN45" s="140">
        <f t="shared" si="38"/>
        <v>1141.7845000000002</v>
      </c>
      <c r="AO45" s="90"/>
      <c r="AP45" s="90"/>
      <c r="AQ45" s="52"/>
      <c r="AR45" s="52"/>
      <c r="AS45" s="89"/>
      <c r="AT45" s="91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2:57">
      <c r="B46" s="14" t="s">
        <v>11</v>
      </c>
      <c r="C46" s="32">
        <f t="shared" ref="C46" si="48">SUM(C16:F16)/4</f>
        <v>1298.9112500000001</v>
      </c>
      <c r="D46" s="32">
        <f t="shared" si="2"/>
        <v>1270.578</v>
      </c>
      <c r="E46" s="32">
        <f t="shared" si="3"/>
        <v>1261.2494999999999</v>
      </c>
      <c r="F46" s="32">
        <f t="shared" si="4"/>
        <v>1238.7312499999998</v>
      </c>
      <c r="G46" s="32">
        <f t="shared" si="5"/>
        <v>1240.5504999999998</v>
      </c>
      <c r="H46" s="32">
        <f t="shared" si="6"/>
        <v>1266.2080000000001</v>
      </c>
      <c r="I46" s="32">
        <f t="shared" si="7"/>
        <v>1278.54475</v>
      </c>
      <c r="J46" s="32">
        <f t="shared" si="8"/>
        <v>1315.625</v>
      </c>
      <c r="K46" s="32">
        <f t="shared" si="9"/>
        <v>1330.742</v>
      </c>
      <c r="L46" s="32">
        <f t="shared" si="10"/>
        <v>1338.67</v>
      </c>
      <c r="M46" s="32">
        <f t="shared" si="11"/>
        <v>1348.3062499999999</v>
      </c>
      <c r="N46" s="32">
        <f t="shared" si="12"/>
        <v>1338.01225</v>
      </c>
      <c r="O46" s="32">
        <f t="shared" si="13"/>
        <v>1314.771</v>
      </c>
      <c r="P46" s="32">
        <f t="shared" si="14"/>
        <v>1293.7275</v>
      </c>
      <c r="Q46" s="32">
        <f t="shared" si="15"/>
        <v>1235.7762500000001</v>
      </c>
      <c r="R46" s="32">
        <f t="shared" si="16"/>
        <v>1185.2420000000002</v>
      </c>
      <c r="S46" s="32">
        <f t="shared" si="17"/>
        <v>1157.50225</v>
      </c>
      <c r="T46" s="32">
        <f t="shared" si="18"/>
        <v>1140.47225</v>
      </c>
      <c r="U46" s="32">
        <f t="shared" si="19"/>
        <v>1171.3822499999999</v>
      </c>
      <c r="V46" s="32">
        <f t="shared" si="20"/>
        <v>1175.2907500000001</v>
      </c>
      <c r="W46" s="32">
        <f t="shared" si="21"/>
        <v>1251.02675</v>
      </c>
      <c r="X46" s="32">
        <f t="shared" si="22"/>
        <v>1289.79675</v>
      </c>
      <c r="Y46" s="32">
        <f t="shared" si="23"/>
        <v>1303.6722500000001</v>
      </c>
      <c r="Z46" s="32">
        <f t="shared" si="24"/>
        <v>1355.73875</v>
      </c>
      <c r="AA46" s="95">
        <f t="shared" si="25"/>
        <v>1352.73525</v>
      </c>
      <c r="AB46" s="95">
        <f t="shared" si="26"/>
        <v>1339.54775</v>
      </c>
      <c r="AC46" s="95">
        <f t="shared" si="27"/>
        <v>1338.1499999999999</v>
      </c>
      <c r="AD46" s="95">
        <f t="shared" si="28"/>
        <v>1323.5994999999998</v>
      </c>
      <c r="AE46" s="95">
        <f t="shared" si="29"/>
        <v>1303.8194999999998</v>
      </c>
      <c r="AF46" s="95">
        <f t="shared" si="30"/>
        <v>1313.76475</v>
      </c>
      <c r="AG46" s="95">
        <f t="shared" si="31"/>
        <v>1267.8869999999999</v>
      </c>
      <c r="AH46" s="95">
        <f t="shared" si="32"/>
        <v>1214.8542499999999</v>
      </c>
      <c r="AI46" s="95">
        <f t="shared" si="33"/>
        <v>1135.3127500000001</v>
      </c>
      <c r="AJ46" s="95">
        <f t="shared" si="34"/>
        <v>1058.0995</v>
      </c>
      <c r="AK46" s="95">
        <f t="shared" si="35"/>
        <v>1048.154</v>
      </c>
      <c r="AL46" s="95">
        <f t="shared" si="36"/>
        <v>1048.6212500000001</v>
      </c>
      <c r="AM46" s="95">
        <f t="shared" si="37"/>
        <v>1032.0427999999999</v>
      </c>
      <c r="AN46" s="140">
        <f t="shared" si="38"/>
        <v>1041.48705</v>
      </c>
      <c r="AO46" s="90"/>
      <c r="AP46" s="90"/>
      <c r="AQ46" s="52"/>
      <c r="AR46" s="52"/>
      <c r="AS46" s="89"/>
      <c r="AT46" s="91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2:57">
      <c r="B47" s="14" t="s">
        <v>12</v>
      </c>
      <c r="C47" s="32">
        <f t="shared" ref="C47" si="49">SUM(C17:F17)/4</f>
        <v>1517.2669999999998</v>
      </c>
      <c r="D47" s="32">
        <f t="shared" si="2"/>
        <v>1528.63525</v>
      </c>
      <c r="E47" s="32">
        <f t="shared" si="3"/>
        <v>1546.5434999999998</v>
      </c>
      <c r="F47" s="32">
        <f t="shared" si="4"/>
        <v>1557.28675</v>
      </c>
      <c r="G47" s="32">
        <f t="shared" si="5"/>
        <v>1586.4827499999999</v>
      </c>
      <c r="H47" s="32">
        <f t="shared" si="6"/>
        <v>1602.88075</v>
      </c>
      <c r="I47" s="32">
        <f t="shared" si="7"/>
        <v>1600.5577499999999</v>
      </c>
      <c r="J47" s="32">
        <f t="shared" si="8"/>
        <v>1596.74875</v>
      </c>
      <c r="K47" s="32">
        <f t="shared" si="9"/>
        <v>1572.4067500000001</v>
      </c>
      <c r="L47" s="32">
        <f t="shared" si="10"/>
        <v>1543.95425</v>
      </c>
      <c r="M47" s="32">
        <f t="shared" si="11"/>
        <v>1529.6007500000001</v>
      </c>
      <c r="N47" s="32">
        <f t="shared" si="12"/>
        <v>1515.7492500000001</v>
      </c>
      <c r="O47" s="32">
        <f t="shared" si="13"/>
        <v>1500.3889999999999</v>
      </c>
      <c r="P47" s="32">
        <f t="shared" si="14"/>
        <v>1487.1224999999999</v>
      </c>
      <c r="Q47" s="32">
        <f t="shared" si="15"/>
        <v>1472.509</v>
      </c>
      <c r="R47" s="32">
        <f t="shared" si="16"/>
        <v>1444.0357500000002</v>
      </c>
      <c r="S47" s="32">
        <f t="shared" si="17"/>
        <v>1429.0340000000001</v>
      </c>
      <c r="T47" s="32">
        <f t="shared" si="18"/>
        <v>1407.7437500000001</v>
      </c>
      <c r="U47" s="32">
        <f t="shared" si="19"/>
        <v>1398.7849999999999</v>
      </c>
      <c r="V47" s="32">
        <f t="shared" si="20"/>
        <v>1405.3430000000001</v>
      </c>
      <c r="W47" s="32">
        <f t="shared" si="21"/>
        <v>1426.09475</v>
      </c>
      <c r="X47" s="32">
        <f t="shared" si="22"/>
        <v>1455.6985</v>
      </c>
      <c r="Y47" s="32">
        <f t="shared" si="23"/>
        <v>1485.6164999999999</v>
      </c>
      <c r="Z47" s="32">
        <f t="shared" si="24"/>
        <v>1488.2682500000001</v>
      </c>
      <c r="AA47" s="95">
        <f t="shared" si="25"/>
        <v>1480.6989999999998</v>
      </c>
      <c r="AB47" s="95">
        <f t="shared" si="26"/>
        <v>1473.14175</v>
      </c>
      <c r="AC47" s="95">
        <f t="shared" si="27"/>
        <v>1463.9449999999999</v>
      </c>
      <c r="AD47" s="95">
        <f t="shared" si="28"/>
        <v>1458.8145</v>
      </c>
      <c r="AE47" s="95">
        <f t="shared" si="29"/>
        <v>1456.4917500000001</v>
      </c>
      <c r="AF47" s="95">
        <f t="shared" si="30"/>
        <v>1442.7940000000001</v>
      </c>
      <c r="AG47" s="95">
        <f t="shared" si="31"/>
        <v>1408.809</v>
      </c>
      <c r="AH47" s="95">
        <f t="shared" si="32"/>
        <v>1377.8757499999999</v>
      </c>
      <c r="AI47" s="95">
        <f t="shared" si="33"/>
        <v>1364.0025000000001</v>
      </c>
      <c r="AJ47" s="95">
        <f t="shared" si="34"/>
        <v>1370.067</v>
      </c>
      <c r="AK47" s="95">
        <f t="shared" si="35"/>
        <v>1392.9067500000001</v>
      </c>
      <c r="AL47" s="95">
        <f t="shared" si="36"/>
        <v>1439.0532500000002</v>
      </c>
      <c r="AM47" s="95">
        <f t="shared" si="37"/>
        <v>1460.1672500000002</v>
      </c>
      <c r="AN47" s="140">
        <f t="shared" si="38"/>
        <v>1465.4715000000001</v>
      </c>
      <c r="AO47" s="90"/>
      <c r="AP47" s="90"/>
      <c r="AQ47" s="52"/>
      <c r="AR47" s="52"/>
      <c r="AS47" s="89"/>
      <c r="AT47" s="91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2:57">
      <c r="B48" s="14" t="s">
        <v>85</v>
      </c>
      <c r="C48" s="32">
        <f t="shared" ref="C48" si="50">SUM(C18:F18)/4</f>
        <v>1380.1062500000003</v>
      </c>
      <c r="D48" s="32">
        <f t="shared" si="2"/>
        <v>1376.0265000000002</v>
      </c>
      <c r="E48" s="32">
        <f t="shared" si="3"/>
        <v>1366.6982499999999</v>
      </c>
      <c r="F48" s="32">
        <f t="shared" si="4"/>
        <v>1388.4907499999999</v>
      </c>
      <c r="G48" s="32">
        <f t="shared" si="5"/>
        <v>1414.6369999999997</v>
      </c>
      <c r="H48" s="32">
        <f t="shared" si="6"/>
        <v>1436.1079999999999</v>
      </c>
      <c r="I48" s="32">
        <f t="shared" si="7"/>
        <v>1446.0217499999999</v>
      </c>
      <c r="J48" s="32">
        <f t="shared" si="8"/>
        <v>1455.0902499999997</v>
      </c>
      <c r="K48" s="32">
        <f t="shared" si="9"/>
        <v>1448.5922500000001</v>
      </c>
      <c r="L48" s="32">
        <f t="shared" si="10"/>
        <v>1423.4927499999999</v>
      </c>
      <c r="M48" s="32">
        <f t="shared" si="11"/>
        <v>1423.8222499999999</v>
      </c>
      <c r="N48" s="32">
        <f t="shared" si="12"/>
        <v>1399.0609999999999</v>
      </c>
      <c r="O48" s="32">
        <f t="shared" si="13"/>
        <v>1385.21875</v>
      </c>
      <c r="P48" s="32">
        <f t="shared" si="14"/>
        <v>1390.8634999999999</v>
      </c>
      <c r="Q48" s="32">
        <f t="shared" si="15"/>
        <v>1372.7094999999999</v>
      </c>
      <c r="R48" s="32">
        <f t="shared" si="16"/>
        <v>1357.38625</v>
      </c>
      <c r="S48" s="32">
        <f t="shared" si="17"/>
        <v>1329.0337500000001</v>
      </c>
      <c r="T48" s="32">
        <f t="shared" si="18"/>
        <v>1311.6692499999999</v>
      </c>
      <c r="U48" s="32">
        <f t="shared" si="19"/>
        <v>1317.069</v>
      </c>
      <c r="V48" s="32">
        <f t="shared" si="20"/>
        <v>1326.0049999999999</v>
      </c>
      <c r="W48" s="32">
        <f t="shared" si="21"/>
        <v>1353.41525</v>
      </c>
      <c r="X48" s="32">
        <f t="shared" si="22"/>
        <v>1367.9099999999999</v>
      </c>
      <c r="Y48" s="32">
        <f t="shared" si="23"/>
        <v>1359.8532500000001</v>
      </c>
      <c r="Z48" s="32">
        <f t="shared" si="24"/>
        <v>1387.48525</v>
      </c>
      <c r="AA48" s="95">
        <f t="shared" si="25"/>
        <v>1410.13</v>
      </c>
      <c r="AB48" s="95">
        <f t="shared" si="26"/>
        <v>1442.10625</v>
      </c>
      <c r="AC48" s="95">
        <f t="shared" si="27"/>
        <v>1483.9765</v>
      </c>
      <c r="AD48" s="95">
        <f t="shared" si="28"/>
        <v>1493.2469999999998</v>
      </c>
      <c r="AE48" s="95">
        <f t="shared" si="29"/>
        <v>1489.5637499999998</v>
      </c>
      <c r="AF48" s="95">
        <f t="shared" si="30"/>
        <v>1473.38075</v>
      </c>
      <c r="AG48" s="95">
        <f t="shared" si="31"/>
        <v>1437.89725</v>
      </c>
      <c r="AH48" s="95">
        <f t="shared" si="32"/>
        <v>1397.2377500000002</v>
      </c>
      <c r="AI48" s="95">
        <f t="shared" si="33"/>
        <v>1361.636</v>
      </c>
      <c r="AJ48" s="95">
        <f t="shared" si="34"/>
        <v>1347.3530000000001</v>
      </c>
      <c r="AK48" s="95">
        <f t="shared" si="35"/>
        <v>1335.8220000000001</v>
      </c>
      <c r="AL48" s="95">
        <f t="shared" si="36"/>
        <v>1351.3915</v>
      </c>
      <c r="AM48" s="95">
        <f t="shared" si="37"/>
        <v>1379.7362499999999</v>
      </c>
      <c r="AN48" s="140">
        <f t="shared" si="38"/>
        <v>1381.8412499999999</v>
      </c>
      <c r="AO48" s="90"/>
      <c r="AP48" s="90"/>
      <c r="AQ48" s="52"/>
      <c r="AR48" s="52"/>
      <c r="AS48" s="89"/>
      <c r="AT48" s="91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2:57">
      <c r="B49" s="14" t="s">
        <v>13</v>
      </c>
      <c r="C49" s="32">
        <f t="shared" ref="C49" si="51">SUM(C19:F19)/4</f>
        <v>1302.3679999999999</v>
      </c>
      <c r="D49" s="32">
        <f t="shared" si="2"/>
        <v>1309.8215</v>
      </c>
      <c r="E49" s="32">
        <f t="shared" si="3"/>
        <v>1306.0962500000001</v>
      </c>
      <c r="F49" s="32">
        <f t="shared" si="4"/>
        <v>1334.6514999999999</v>
      </c>
      <c r="G49" s="32">
        <f t="shared" si="5"/>
        <v>1362.6295</v>
      </c>
      <c r="H49" s="32">
        <f t="shared" si="6"/>
        <v>1382.62</v>
      </c>
      <c r="I49" s="32">
        <f t="shared" si="7"/>
        <v>1398.7829999999999</v>
      </c>
      <c r="J49" s="32">
        <f t="shared" si="8"/>
        <v>1394.6034999999999</v>
      </c>
      <c r="K49" s="32">
        <f t="shared" si="9"/>
        <v>1393.65425</v>
      </c>
      <c r="L49" s="32">
        <f t="shared" si="10"/>
        <v>1376.9340000000002</v>
      </c>
      <c r="M49" s="32">
        <f t="shared" si="11"/>
        <v>1380.0145</v>
      </c>
      <c r="N49" s="32">
        <f t="shared" si="12"/>
        <v>1387.48975</v>
      </c>
      <c r="O49" s="32">
        <f t="shared" si="13"/>
        <v>1386.5314999999998</v>
      </c>
      <c r="P49" s="32">
        <f t="shared" si="14"/>
        <v>1406.6132499999999</v>
      </c>
      <c r="Q49" s="32">
        <f t="shared" si="15"/>
        <v>1413.24775</v>
      </c>
      <c r="R49" s="32">
        <f t="shared" si="16"/>
        <v>1403.4105</v>
      </c>
      <c r="S49" s="32">
        <f t="shared" si="17"/>
        <v>1397.6579999999999</v>
      </c>
      <c r="T49" s="32">
        <f t="shared" si="18"/>
        <v>1378.2222499999998</v>
      </c>
      <c r="U49" s="32">
        <f t="shared" si="19"/>
        <v>1345.8400000000001</v>
      </c>
      <c r="V49" s="32">
        <f t="shared" si="20"/>
        <v>1340.11375</v>
      </c>
      <c r="W49" s="32">
        <f t="shared" si="21"/>
        <v>1337.91275</v>
      </c>
      <c r="X49" s="32">
        <f t="shared" si="22"/>
        <v>1339.6780000000001</v>
      </c>
      <c r="Y49" s="32">
        <f t="shared" si="23"/>
        <v>1374.7327500000001</v>
      </c>
      <c r="Z49" s="32">
        <f t="shared" si="24"/>
        <v>1402.3467500000002</v>
      </c>
      <c r="AA49" s="95">
        <f t="shared" si="25"/>
        <v>1434.191</v>
      </c>
      <c r="AB49" s="95">
        <f t="shared" si="26"/>
        <v>1473.2114999999999</v>
      </c>
      <c r="AC49" s="95">
        <f t="shared" si="27"/>
        <v>1489.6970000000001</v>
      </c>
      <c r="AD49" s="95">
        <f t="shared" si="28"/>
        <v>1515.0285000000001</v>
      </c>
      <c r="AE49" s="95">
        <f t="shared" si="29"/>
        <v>1547.711</v>
      </c>
      <c r="AF49" s="95">
        <f t="shared" si="30"/>
        <v>1570.1085000000003</v>
      </c>
      <c r="AG49" s="95">
        <f t="shared" si="31"/>
        <v>1575.3087500000001</v>
      </c>
      <c r="AH49" s="95">
        <f t="shared" si="32"/>
        <v>1566.2524999999998</v>
      </c>
      <c r="AI49" s="95">
        <f t="shared" si="33"/>
        <v>1545.1857500000001</v>
      </c>
      <c r="AJ49" s="95">
        <f t="shared" si="34"/>
        <v>1528.1875</v>
      </c>
      <c r="AK49" s="95">
        <f t="shared" si="35"/>
        <v>1550.7819999999999</v>
      </c>
      <c r="AL49" s="95">
        <f t="shared" si="36"/>
        <v>1531.2484999999999</v>
      </c>
      <c r="AM49" s="95">
        <f t="shared" si="37"/>
        <v>1522.0825</v>
      </c>
      <c r="AN49" s="140">
        <f t="shared" si="38"/>
        <v>1506.33725</v>
      </c>
      <c r="AO49" s="90"/>
      <c r="AP49" s="90"/>
      <c r="AQ49" s="52"/>
      <c r="AR49" s="52"/>
      <c r="AS49" s="89"/>
      <c r="AT49" s="91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2:57">
      <c r="B50" s="14" t="s">
        <v>14</v>
      </c>
      <c r="C50" s="32">
        <f t="shared" ref="C50" si="52">SUM(C20:F20)/4</f>
        <v>1769.5487500000002</v>
      </c>
      <c r="D50" s="32">
        <f t="shared" si="2"/>
        <v>1797.9357500000001</v>
      </c>
      <c r="E50" s="32">
        <f t="shared" si="3"/>
        <v>1837.8077499999999</v>
      </c>
      <c r="F50" s="32">
        <f t="shared" si="4"/>
        <v>1863.1289999999999</v>
      </c>
      <c r="G50" s="32">
        <f t="shared" si="5"/>
        <v>1863.5487499999999</v>
      </c>
      <c r="H50" s="32">
        <f t="shared" si="6"/>
        <v>1895.9557500000001</v>
      </c>
      <c r="I50" s="32">
        <f t="shared" si="7"/>
        <v>1917.5295000000001</v>
      </c>
      <c r="J50" s="32">
        <f t="shared" si="8"/>
        <v>1957.7502499999998</v>
      </c>
      <c r="K50" s="32">
        <f t="shared" si="9"/>
        <v>2001.5025000000001</v>
      </c>
      <c r="L50" s="32">
        <f t="shared" si="10"/>
        <v>2018.5825</v>
      </c>
      <c r="M50" s="32">
        <f t="shared" si="11"/>
        <v>2040.1212500000001</v>
      </c>
      <c r="N50" s="32">
        <f t="shared" si="12"/>
        <v>2026.3444999999999</v>
      </c>
      <c r="O50" s="32">
        <f t="shared" si="13"/>
        <v>2014.6422500000001</v>
      </c>
      <c r="P50" s="32">
        <f t="shared" si="14"/>
        <v>2003.1107500000003</v>
      </c>
      <c r="Q50" s="32">
        <f t="shared" si="15"/>
        <v>1960.2352500000002</v>
      </c>
      <c r="R50" s="32">
        <f t="shared" si="16"/>
        <v>1947.9780000000001</v>
      </c>
      <c r="S50" s="32">
        <f t="shared" si="17"/>
        <v>1962.0325</v>
      </c>
      <c r="T50" s="32">
        <f t="shared" si="18"/>
        <v>1969.3642499999999</v>
      </c>
      <c r="U50" s="32">
        <f t="shared" si="19"/>
        <v>1978.8225</v>
      </c>
      <c r="V50" s="32">
        <f t="shared" si="20"/>
        <v>1987.69425</v>
      </c>
      <c r="W50" s="32">
        <f t="shared" si="21"/>
        <v>1982.6492499999999</v>
      </c>
      <c r="X50" s="32">
        <f t="shared" si="22"/>
        <v>1984.8532500000001</v>
      </c>
      <c r="Y50" s="32">
        <f t="shared" si="23"/>
        <v>1996.829</v>
      </c>
      <c r="Z50" s="32">
        <f t="shared" si="24"/>
        <v>2003.7085000000002</v>
      </c>
      <c r="AA50" s="95">
        <f t="shared" si="25"/>
        <v>2012.7760000000001</v>
      </c>
      <c r="AB50" s="95">
        <f t="shared" si="26"/>
        <v>2008.2954999999999</v>
      </c>
      <c r="AC50" s="95">
        <f t="shared" si="27"/>
        <v>2009.6379999999999</v>
      </c>
      <c r="AD50" s="95">
        <f t="shared" si="28"/>
        <v>2011.7745</v>
      </c>
      <c r="AE50" s="95">
        <f t="shared" si="29"/>
        <v>2014.2635</v>
      </c>
      <c r="AF50" s="95">
        <f t="shared" si="30"/>
        <v>2030.0362500000001</v>
      </c>
      <c r="AG50" s="95">
        <f t="shared" si="31"/>
        <v>1994.67625</v>
      </c>
      <c r="AH50" s="95">
        <f t="shared" si="32"/>
        <v>1966.1947500000001</v>
      </c>
      <c r="AI50" s="95">
        <f t="shared" si="33"/>
        <v>1907.5050000000001</v>
      </c>
      <c r="AJ50" s="95">
        <f t="shared" si="34"/>
        <v>1848.38975</v>
      </c>
      <c r="AK50" s="95">
        <f t="shared" si="35"/>
        <v>1832.819</v>
      </c>
      <c r="AL50" s="95">
        <f t="shared" si="36"/>
        <v>1802.0272499999999</v>
      </c>
      <c r="AM50" s="95">
        <f t="shared" si="37"/>
        <v>1780.9079999999999</v>
      </c>
      <c r="AN50" s="140">
        <f t="shared" si="38"/>
        <v>1759.9877499999998</v>
      </c>
      <c r="AO50" s="90"/>
      <c r="AP50" s="90"/>
      <c r="AQ50" s="52"/>
      <c r="AR50" s="52"/>
      <c r="AS50" s="89"/>
      <c r="AT50" s="91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2:57">
      <c r="B51" s="14" t="s">
        <v>15</v>
      </c>
      <c r="C51" s="32">
        <f t="shared" ref="C51" si="53">SUM(C21:F21)/4</f>
        <v>1683.8127500000001</v>
      </c>
      <c r="D51" s="32">
        <f t="shared" si="2"/>
        <v>1686.9437499999999</v>
      </c>
      <c r="E51" s="32">
        <f t="shared" si="3"/>
        <v>1727.9322499999998</v>
      </c>
      <c r="F51" s="32">
        <f t="shared" si="4"/>
        <v>1759.09925</v>
      </c>
      <c r="G51" s="32">
        <f t="shared" si="5"/>
        <v>1797.5107499999999</v>
      </c>
      <c r="H51" s="32">
        <f t="shared" si="6"/>
        <v>1815.2267499999998</v>
      </c>
      <c r="I51" s="32">
        <f t="shared" si="7"/>
        <v>1818.7080000000001</v>
      </c>
      <c r="J51" s="32">
        <f t="shared" si="8"/>
        <v>1817.2717499999999</v>
      </c>
      <c r="K51" s="32">
        <f t="shared" si="9"/>
        <v>1819.6949999999999</v>
      </c>
      <c r="L51" s="32">
        <f t="shared" si="10"/>
        <v>1815.4744999999998</v>
      </c>
      <c r="M51" s="32">
        <f t="shared" si="11"/>
        <v>1793.4855</v>
      </c>
      <c r="N51" s="32">
        <f t="shared" si="12"/>
        <v>1762.4772499999999</v>
      </c>
      <c r="O51" s="32">
        <f t="shared" si="13"/>
        <v>1732.0229999999999</v>
      </c>
      <c r="P51" s="32">
        <f t="shared" si="14"/>
        <v>1703.4132500000001</v>
      </c>
      <c r="Q51" s="32">
        <f t="shared" si="15"/>
        <v>1686.7437500000001</v>
      </c>
      <c r="R51" s="32">
        <f t="shared" si="16"/>
        <v>1673.1112499999999</v>
      </c>
      <c r="S51" s="32">
        <f t="shared" si="17"/>
        <v>1681.6247499999999</v>
      </c>
      <c r="T51" s="32">
        <f t="shared" si="18"/>
        <v>1686.7782499999998</v>
      </c>
      <c r="U51" s="32">
        <f t="shared" si="19"/>
        <v>1697.653</v>
      </c>
      <c r="V51" s="32">
        <f t="shared" si="20"/>
        <v>1696.50425</v>
      </c>
      <c r="W51" s="32">
        <f t="shared" si="21"/>
        <v>1691.7997499999997</v>
      </c>
      <c r="X51" s="32">
        <f t="shared" si="22"/>
        <v>1690.4285</v>
      </c>
      <c r="Y51" s="32">
        <f t="shared" si="23"/>
        <v>1689.62175</v>
      </c>
      <c r="Z51" s="32">
        <f t="shared" si="24"/>
        <v>1715.2687500000002</v>
      </c>
      <c r="AA51" s="95">
        <f t="shared" si="25"/>
        <v>1736.09275</v>
      </c>
      <c r="AB51" s="95">
        <f t="shared" si="26"/>
        <v>1773.2817500000001</v>
      </c>
      <c r="AC51" s="95">
        <f t="shared" si="27"/>
        <v>1802.296</v>
      </c>
      <c r="AD51" s="95">
        <f t="shared" si="28"/>
        <v>1824.4757500000001</v>
      </c>
      <c r="AE51" s="95">
        <f t="shared" si="29"/>
        <v>1855.66075</v>
      </c>
      <c r="AF51" s="95">
        <f t="shared" si="30"/>
        <v>1858.1234999999999</v>
      </c>
      <c r="AG51" s="95">
        <f t="shared" si="31"/>
        <v>1861.79675</v>
      </c>
      <c r="AH51" s="95">
        <f t="shared" si="32"/>
        <v>1837.8375000000001</v>
      </c>
      <c r="AI51" s="95">
        <f t="shared" si="33"/>
        <v>1788.2987499999999</v>
      </c>
      <c r="AJ51" s="95">
        <f t="shared" si="34"/>
        <v>1739.7745</v>
      </c>
      <c r="AK51" s="95">
        <f t="shared" si="35"/>
        <v>1678.2125000000001</v>
      </c>
      <c r="AL51" s="95">
        <f t="shared" si="36"/>
        <v>1633.5062500000001</v>
      </c>
      <c r="AM51" s="95">
        <f t="shared" si="37"/>
        <v>1602.327</v>
      </c>
      <c r="AN51" s="140">
        <f t="shared" si="38"/>
        <v>1594.1289999999999</v>
      </c>
      <c r="AO51" s="90"/>
      <c r="AP51" s="90"/>
      <c r="AQ51" s="52"/>
      <c r="AR51" s="52"/>
      <c r="AS51" s="89"/>
      <c r="AT51" s="91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2:57">
      <c r="B52" s="14" t="s">
        <v>16</v>
      </c>
      <c r="C52" s="32">
        <f t="shared" ref="C52" si="54">SUM(C22:F22)/4</f>
        <v>1848.7787499999999</v>
      </c>
      <c r="D52" s="32">
        <f t="shared" si="2"/>
        <v>1822.5844999999999</v>
      </c>
      <c r="E52" s="32">
        <f t="shared" si="3"/>
        <v>1794.6479999999999</v>
      </c>
      <c r="F52" s="32">
        <f t="shared" si="4"/>
        <v>1799.5472500000001</v>
      </c>
      <c r="G52" s="32">
        <f t="shared" si="5"/>
        <v>1841.9472499999999</v>
      </c>
      <c r="H52" s="32">
        <f t="shared" si="6"/>
        <v>1893.5989999999999</v>
      </c>
      <c r="I52" s="32">
        <f t="shared" si="7"/>
        <v>1937.8474999999999</v>
      </c>
      <c r="J52" s="32">
        <f t="shared" si="8"/>
        <v>1949.8322499999999</v>
      </c>
      <c r="K52" s="32">
        <f t="shared" si="9"/>
        <v>1972.4485</v>
      </c>
      <c r="L52" s="32">
        <f t="shared" si="10"/>
        <v>1958.08925</v>
      </c>
      <c r="M52" s="32">
        <f t="shared" si="11"/>
        <v>1954.8305</v>
      </c>
      <c r="N52" s="32">
        <f t="shared" si="12"/>
        <v>1933.875</v>
      </c>
      <c r="O52" s="32">
        <f t="shared" si="13"/>
        <v>1871.1320000000001</v>
      </c>
      <c r="P52" s="32">
        <f t="shared" si="14"/>
        <v>1825.4320000000002</v>
      </c>
      <c r="Q52" s="32">
        <f t="shared" si="15"/>
        <v>1792.5482500000001</v>
      </c>
      <c r="R52" s="32">
        <f t="shared" si="16"/>
        <v>1764.7539999999999</v>
      </c>
      <c r="S52" s="32">
        <f t="shared" si="17"/>
        <v>1736.5522500000002</v>
      </c>
      <c r="T52" s="32">
        <f t="shared" si="18"/>
        <v>1763.9390000000001</v>
      </c>
      <c r="U52" s="32">
        <f t="shared" si="19"/>
        <v>1793.5675000000001</v>
      </c>
      <c r="V52" s="32">
        <f t="shared" si="20"/>
        <v>1799.9655</v>
      </c>
      <c r="W52" s="32">
        <f t="shared" si="21"/>
        <v>1817.3877500000001</v>
      </c>
      <c r="X52" s="32">
        <f t="shared" si="22"/>
        <v>1807.3847500000002</v>
      </c>
      <c r="Y52" s="32">
        <f t="shared" si="23"/>
        <v>1811.2014999999999</v>
      </c>
      <c r="Z52" s="32">
        <f t="shared" si="24"/>
        <v>1841.0045</v>
      </c>
      <c r="AA52" s="95">
        <f t="shared" si="25"/>
        <v>1881.75325</v>
      </c>
      <c r="AB52" s="95">
        <f t="shared" si="26"/>
        <v>1920.1580000000001</v>
      </c>
      <c r="AC52" s="95">
        <f t="shared" si="27"/>
        <v>1945.08725</v>
      </c>
      <c r="AD52" s="95">
        <f t="shared" si="28"/>
        <v>1963.2549999999999</v>
      </c>
      <c r="AE52" s="95">
        <f t="shared" si="29"/>
        <v>2005.4434999999999</v>
      </c>
      <c r="AF52" s="95">
        <f t="shared" si="30"/>
        <v>2029.64525</v>
      </c>
      <c r="AG52" s="95">
        <f t="shared" si="31"/>
        <v>2099.7242500000002</v>
      </c>
      <c r="AH52" s="95">
        <f t="shared" si="32"/>
        <v>2152.8562500000003</v>
      </c>
      <c r="AI52" s="95">
        <f t="shared" si="33"/>
        <v>2162.0320000000002</v>
      </c>
      <c r="AJ52" s="95">
        <f t="shared" si="34"/>
        <v>2215.6707500000002</v>
      </c>
      <c r="AK52" s="95">
        <f t="shared" si="35"/>
        <v>2247.2870000000003</v>
      </c>
      <c r="AL52" s="95">
        <f t="shared" si="36"/>
        <v>2194.0572500000003</v>
      </c>
      <c r="AM52" s="95">
        <f t="shared" si="37"/>
        <v>2131.4610000000002</v>
      </c>
      <c r="AN52" s="140">
        <f t="shared" si="38"/>
        <v>2055.1767500000001</v>
      </c>
      <c r="AO52" s="90"/>
      <c r="AP52" s="90"/>
      <c r="AQ52" s="52"/>
      <c r="AR52" s="52"/>
      <c r="AS52" s="89"/>
      <c r="AT52" s="91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2:57">
      <c r="B53" s="14" t="s">
        <v>17</v>
      </c>
      <c r="C53" s="32">
        <f t="shared" ref="C53" si="55">SUM(C23:F23)/4</f>
        <v>1613.2225000000001</v>
      </c>
      <c r="D53" s="32">
        <f t="shared" si="2"/>
        <v>1631.617</v>
      </c>
      <c r="E53" s="32">
        <f t="shared" si="3"/>
        <v>1642.3374999999999</v>
      </c>
      <c r="F53" s="32">
        <f t="shared" si="4"/>
        <v>1671.5807500000001</v>
      </c>
      <c r="G53" s="32">
        <f t="shared" si="5"/>
        <v>1702.2350000000001</v>
      </c>
      <c r="H53" s="32">
        <f t="shared" si="6"/>
        <v>1720.9502500000001</v>
      </c>
      <c r="I53" s="32">
        <f t="shared" si="7"/>
        <v>1718.6985</v>
      </c>
      <c r="J53" s="32">
        <f t="shared" si="8"/>
        <v>1680.42175</v>
      </c>
      <c r="K53" s="32">
        <f t="shared" si="9"/>
        <v>1656.5404999999998</v>
      </c>
      <c r="L53" s="32">
        <f t="shared" si="10"/>
        <v>1629.7697500000002</v>
      </c>
      <c r="M53" s="32">
        <f t="shared" si="11"/>
        <v>1602.7285000000002</v>
      </c>
      <c r="N53" s="32">
        <f t="shared" si="12"/>
        <v>1578.9827500000001</v>
      </c>
      <c r="O53" s="32">
        <f t="shared" si="13"/>
        <v>1566.5932499999999</v>
      </c>
      <c r="P53" s="32">
        <f t="shared" si="14"/>
        <v>1547.6565000000001</v>
      </c>
      <c r="Q53" s="32">
        <f t="shared" si="15"/>
        <v>1558.9802500000001</v>
      </c>
      <c r="R53" s="32">
        <f t="shared" si="16"/>
        <v>1575.2539999999999</v>
      </c>
      <c r="S53" s="32">
        <f t="shared" si="17"/>
        <v>1571.7597499999999</v>
      </c>
      <c r="T53" s="32">
        <f t="shared" si="18"/>
        <v>1581.5539999999999</v>
      </c>
      <c r="U53" s="32">
        <f t="shared" si="19"/>
        <v>1587.7352500000002</v>
      </c>
      <c r="V53" s="32">
        <f t="shared" si="20"/>
        <v>1605.1147499999997</v>
      </c>
      <c r="W53" s="32">
        <f t="shared" si="21"/>
        <v>1624.97875</v>
      </c>
      <c r="X53" s="32">
        <f t="shared" si="22"/>
        <v>1632.0532499999999</v>
      </c>
      <c r="Y53" s="32">
        <f t="shared" si="23"/>
        <v>1646.15175</v>
      </c>
      <c r="Z53" s="32">
        <f t="shared" si="24"/>
        <v>1639.65</v>
      </c>
      <c r="AA53" s="95">
        <f t="shared" si="25"/>
        <v>1645.40975</v>
      </c>
      <c r="AB53" s="95">
        <f t="shared" si="26"/>
        <v>1669.2275</v>
      </c>
      <c r="AC53" s="95">
        <f t="shared" si="27"/>
        <v>1686.9259999999999</v>
      </c>
      <c r="AD53" s="95">
        <f t="shared" si="28"/>
        <v>1709.0794999999998</v>
      </c>
      <c r="AE53" s="95">
        <f t="shared" si="29"/>
        <v>1734.8489999999999</v>
      </c>
      <c r="AF53" s="95">
        <f t="shared" si="30"/>
        <v>1721.4567500000001</v>
      </c>
      <c r="AG53" s="95">
        <f t="shared" si="31"/>
        <v>1658.44875</v>
      </c>
      <c r="AH53" s="95">
        <f t="shared" si="32"/>
        <v>1621.1837500000001</v>
      </c>
      <c r="AI53" s="95">
        <f t="shared" si="33"/>
        <v>1562.7192500000001</v>
      </c>
      <c r="AJ53" s="95">
        <f t="shared" si="34"/>
        <v>1539.8992499999999</v>
      </c>
      <c r="AK53" s="95">
        <f t="shared" si="35"/>
        <v>1582.63525</v>
      </c>
      <c r="AL53" s="95">
        <f t="shared" si="36"/>
        <v>1598.5842499999999</v>
      </c>
      <c r="AM53" s="95">
        <f t="shared" si="37"/>
        <v>1594.0072500000001</v>
      </c>
      <c r="AN53" s="140">
        <f t="shared" si="38"/>
        <v>1580.7139999999999</v>
      </c>
      <c r="AO53" s="90"/>
      <c r="AP53" s="90"/>
      <c r="AQ53" s="52"/>
      <c r="AR53" s="52"/>
      <c r="AS53" s="89"/>
      <c r="AT53" s="91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2:57">
      <c r="B54" s="14" t="s">
        <v>20</v>
      </c>
      <c r="C54" s="32">
        <f t="shared" ref="C54" si="56">SUM(C24:F24)/4</f>
        <v>1484.14075</v>
      </c>
      <c r="D54" s="32">
        <f t="shared" si="2"/>
        <v>1439.0255</v>
      </c>
      <c r="E54" s="32">
        <f t="shared" si="3"/>
        <v>1452.2737499999998</v>
      </c>
      <c r="F54" s="32">
        <f t="shared" si="4"/>
        <v>1453.2127499999999</v>
      </c>
      <c r="G54" s="32">
        <f t="shared" si="5"/>
        <v>1467.42975</v>
      </c>
      <c r="H54" s="32">
        <f t="shared" si="6"/>
        <v>1478.6955</v>
      </c>
      <c r="I54" s="32">
        <f t="shared" si="7"/>
        <v>1455.9109999999998</v>
      </c>
      <c r="J54" s="32">
        <f t="shared" si="8"/>
        <v>1434.2760000000001</v>
      </c>
      <c r="K54" s="32">
        <f t="shared" si="9"/>
        <v>1416.8977500000001</v>
      </c>
      <c r="L54" s="32">
        <f t="shared" si="10"/>
        <v>1424.4280000000001</v>
      </c>
      <c r="M54" s="32">
        <f t="shared" si="11"/>
        <v>1410.5192499999998</v>
      </c>
      <c r="N54" s="32">
        <f t="shared" si="12"/>
        <v>1385.57925</v>
      </c>
      <c r="O54" s="32">
        <f t="shared" si="13"/>
        <v>1354.49775</v>
      </c>
      <c r="P54" s="32">
        <f t="shared" si="14"/>
        <v>1322.09</v>
      </c>
      <c r="Q54" s="32">
        <f t="shared" si="15"/>
        <v>1289.1042500000001</v>
      </c>
      <c r="R54" s="32">
        <f t="shared" si="16"/>
        <v>1293.096</v>
      </c>
      <c r="S54" s="32">
        <f t="shared" si="17"/>
        <v>1288.07925</v>
      </c>
      <c r="T54" s="32">
        <f t="shared" si="18"/>
        <v>1308.8222500000002</v>
      </c>
      <c r="U54" s="32">
        <f t="shared" si="19"/>
        <v>1333.125</v>
      </c>
      <c r="V54" s="32">
        <f t="shared" si="20"/>
        <v>1370.86</v>
      </c>
      <c r="W54" s="32">
        <f t="shared" si="21"/>
        <v>1387.423</v>
      </c>
      <c r="X54" s="32">
        <f t="shared" si="22"/>
        <v>1380.4884999999999</v>
      </c>
      <c r="Y54" s="32">
        <f t="shared" si="23"/>
        <v>1388.3365000000001</v>
      </c>
      <c r="Z54" s="32">
        <f t="shared" si="24"/>
        <v>1415.45975</v>
      </c>
      <c r="AA54" s="95">
        <f t="shared" si="25"/>
        <v>1466.82825</v>
      </c>
      <c r="AB54" s="95">
        <f t="shared" si="26"/>
        <v>1494.8462500000001</v>
      </c>
      <c r="AC54" s="95">
        <f t="shared" si="27"/>
        <v>1542.0662500000001</v>
      </c>
      <c r="AD54" s="95">
        <f t="shared" si="28"/>
        <v>1524.6612499999999</v>
      </c>
      <c r="AE54" s="95">
        <f t="shared" si="29"/>
        <v>1518.8779999999999</v>
      </c>
      <c r="AF54" s="95">
        <f t="shared" si="30"/>
        <v>1521.1567500000001</v>
      </c>
      <c r="AG54" s="95">
        <f t="shared" si="31"/>
        <v>1489.0785000000001</v>
      </c>
      <c r="AH54" s="95">
        <f t="shared" si="32"/>
        <v>1481.2304999999999</v>
      </c>
      <c r="AI54" s="95">
        <f t="shared" si="33"/>
        <v>1466.473</v>
      </c>
      <c r="AJ54" s="95">
        <f t="shared" si="34"/>
        <v>1382.8905000000002</v>
      </c>
      <c r="AK54" s="95">
        <f t="shared" si="35"/>
        <v>1329.8429999999998</v>
      </c>
      <c r="AL54" s="95">
        <f t="shared" si="36"/>
        <v>1270.5997499999999</v>
      </c>
      <c r="AM54" s="95">
        <f t="shared" si="37"/>
        <v>1214.8064999999999</v>
      </c>
      <c r="AN54" s="140">
        <f t="shared" si="38"/>
        <v>1229.9112499999999</v>
      </c>
      <c r="AO54" s="90"/>
      <c r="AP54" s="90"/>
      <c r="AQ54" s="92"/>
      <c r="AR54" s="52"/>
      <c r="AS54" s="89"/>
      <c r="AT54" s="91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2:57">
      <c r="B55" s="14" t="s">
        <v>18</v>
      </c>
      <c r="C55" s="32">
        <f t="shared" ref="C55" si="57">SUM(C25:F25)/4</f>
        <v>1562.3432499999999</v>
      </c>
      <c r="D55" s="32">
        <f t="shared" si="2"/>
        <v>1543.12725</v>
      </c>
      <c r="E55" s="32">
        <f t="shared" si="3"/>
        <v>1552.4515000000001</v>
      </c>
      <c r="F55" s="32">
        <f t="shared" si="4"/>
        <v>1565.0697500000001</v>
      </c>
      <c r="G55" s="32">
        <f t="shared" si="5"/>
        <v>1573.8815</v>
      </c>
      <c r="H55" s="32">
        <f t="shared" si="6"/>
        <v>1581.4712499999998</v>
      </c>
      <c r="I55" s="32">
        <f t="shared" si="7"/>
        <v>1589.7090000000001</v>
      </c>
      <c r="J55" s="32">
        <f t="shared" si="8"/>
        <v>1582.3485000000001</v>
      </c>
      <c r="K55" s="32">
        <f t="shared" si="9"/>
        <v>1580.6195</v>
      </c>
      <c r="L55" s="32">
        <f t="shared" si="10"/>
        <v>1562.9827500000001</v>
      </c>
      <c r="M55" s="32">
        <f t="shared" si="11"/>
        <v>1539.277</v>
      </c>
      <c r="N55" s="32">
        <f t="shared" si="12"/>
        <v>1514.9067500000001</v>
      </c>
      <c r="O55" s="32">
        <f t="shared" si="13"/>
        <v>1466.7554999999998</v>
      </c>
      <c r="P55" s="32">
        <f t="shared" si="14"/>
        <v>1445.7862500000001</v>
      </c>
      <c r="Q55" s="32">
        <f t="shared" si="15"/>
        <v>1435.4684999999999</v>
      </c>
      <c r="R55" s="32">
        <f t="shared" si="16"/>
        <v>1418.7952500000001</v>
      </c>
      <c r="S55" s="32">
        <f t="shared" si="17"/>
        <v>1420.34025</v>
      </c>
      <c r="T55" s="32">
        <f t="shared" si="18"/>
        <v>1429.37625</v>
      </c>
      <c r="U55" s="32">
        <f t="shared" si="19"/>
        <v>1444.2815000000001</v>
      </c>
      <c r="V55" s="32">
        <f t="shared" si="20"/>
        <v>1469.07925</v>
      </c>
      <c r="W55" s="32">
        <f t="shared" si="21"/>
        <v>1504.4905000000001</v>
      </c>
      <c r="X55" s="32">
        <f t="shared" si="22"/>
        <v>1529.8055000000002</v>
      </c>
      <c r="Y55" s="32">
        <f t="shared" si="23"/>
        <v>1548.1565000000001</v>
      </c>
      <c r="Z55" s="32">
        <f t="shared" si="24"/>
        <v>1553.65425</v>
      </c>
      <c r="AA55" s="95">
        <f t="shared" si="25"/>
        <v>1557.56</v>
      </c>
      <c r="AB55" s="95">
        <f t="shared" si="26"/>
        <v>1566.2757499999998</v>
      </c>
      <c r="AC55" s="95">
        <f t="shared" si="27"/>
        <v>1533.1322499999999</v>
      </c>
      <c r="AD55" s="95">
        <f>SUM(AD25:AG25)/4</f>
        <v>1518.13075</v>
      </c>
      <c r="AE55" s="95">
        <f t="shared" si="29"/>
        <v>1499.511</v>
      </c>
      <c r="AF55" s="95">
        <f t="shared" si="30"/>
        <v>1459.20325</v>
      </c>
      <c r="AG55" s="95">
        <f t="shared" si="31"/>
        <v>1414.9582499999999</v>
      </c>
      <c r="AH55" s="95">
        <f t="shared" si="32"/>
        <v>1367.5385000000001</v>
      </c>
      <c r="AI55" s="95">
        <f t="shared" si="33"/>
        <v>1309.98775</v>
      </c>
      <c r="AJ55" s="95">
        <f t="shared" si="34"/>
        <v>1287.5425</v>
      </c>
      <c r="AK55" s="95">
        <f t="shared" si="35"/>
        <v>1309.25425</v>
      </c>
      <c r="AL55" s="95">
        <f t="shared" si="36"/>
        <v>1335.83725</v>
      </c>
      <c r="AM55" s="95">
        <f t="shared" si="37"/>
        <v>1366.7237500000001</v>
      </c>
      <c r="AN55" s="140">
        <f t="shared" si="38"/>
        <v>1388.1315</v>
      </c>
      <c r="AO55" s="90"/>
      <c r="AP55" s="90"/>
      <c r="AQ55" s="52"/>
      <c r="AR55" s="52"/>
      <c r="AS55" s="89"/>
      <c r="AT55" s="91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2:57">
      <c r="B56" s="14" t="s">
        <v>19</v>
      </c>
      <c r="C56" s="32">
        <f t="shared" ref="C56" si="58">SUM(C26:F26)/4</f>
        <v>2381.2114999999999</v>
      </c>
      <c r="D56" s="32">
        <f t="shared" si="2"/>
        <v>2381.3922499999999</v>
      </c>
      <c r="E56" s="32">
        <f t="shared" si="3"/>
        <v>2408.9609999999998</v>
      </c>
      <c r="F56" s="32">
        <f t="shared" si="4"/>
        <v>2433.9795000000004</v>
      </c>
      <c r="G56" s="32">
        <f t="shared" si="5"/>
        <v>2453.7607499999999</v>
      </c>
      <c r="H56" s="32">
        <f t="shared" si="6"/>
        <v>2433.6559999999999</v>
      </c>
      <c r="I56" s="32">
        <f t="shared" si="7"/>
        <v>2383.018</v>
      </c>
      <c r="J56" s="32">
        <f t="shared" si="8"/>
        <v>2322.5882499999998</v>
      </c>
      <c r="K56" s="32">
        <f t="shared" si="9"/>
        <v>2252.4359999999997</v>
      </c>
      <c r="L56" s="32">
        <f t="shared" si="10"/>
        <v>2247.12075</v>
      </c>
      <c r="M56" s="32">
        <f t="shared" si="11"/>
        <v>2267.9837499999999</v>
      </c>
      <c r="N56" s="32">
        <f t="shared" si="12"/>
        <v>2282.6869999999999</v>
      </c>
      <c r="O56" s="32">
        <f t="shared" si="13"/>
        <v>2298.9155000000001</v>
      </c>
      <c r="P56" s="32">
        <f t="shared" si="14"/>
        <v>2284.7727500000001</v>
      </c>
      <c r="Q56" s="32">
        <f t="shared" si="15"/>
        <v>2252.7800000000002</v>
      </c>
      <c r="R56" s="32">
        <f t="shared" si="16"/>
        <v>2243.3395</v>
      </c>
      <c r="S56" s="32">
        <f t="shared" si="17"/>
        <v>2207.3182500000003</v>
      </c>
      <c r="T56" s="32">
        <f t="shared" si="18"/>
        <v>2176.7905000000001</v>
      </c>
      <c r="U56" s="32">
        <f t="shared" si="19"/>
        <v>2164.4922499999998</v>
      </c>
      <c r="V56" s="32">
        <f t="shared" si="20"/>
        <v>2145.8045000000002</v>
      </c>
      <c r="W56" s="32">
        <f t="shared" si="21"/>
        <v>2161.2472499999999</v>
      </c>
      <c r="X56" s="32">
        <f t="shared" si="22"/>
        <v>2208.9512500000001</v>
      </c>
      <c r="Y56" s="32">
        <f t="shared" si="23"/>
        <v>2223.4992500000003</v>
      </c>
      <c r="Z56" s="32">
        <f t="shared" si="24"/>
        <v>2240.2442500000002</v>
      </c>
      <c r="AA56" s="95">
        <f t="shared" si="25"/>
        <v>2262.4265</v>
      </c>
      <c r="AB56" s="95">
        <f t="shared" si="26"/>
        <v>2262.7952500000001</v>
      </c>
      <c r="AC56" s="95">
        <f t="shared" si="27"/>
        <v>2256.6482500000002</v>
      </c>
      <c r="AD56" s="95">
        <f t="shared" si="28"/>
        <v>2245.9002500000001</v>
      </c>
      <c r="AE56" s="95">
        <f t="shared" si="29"/>
        <v>2229.2952500000001</v>
      </c>
      <c r="AF56" s="95">
        <f t="shared" si="30"/>
        <v>2181.0639999999999</v>
      </c>
      <c r="AG56" s="95">
        <f t="shared" si="31"/>
        <v>2113.2302500000001</v>
      </c>
      <c r="AH56" s="95">
        <f t="shared" si="32"/>
        <v>2078.7087499999998</v>
      </c>
      <c r="AI56" s="95">
        <f t="shared" si="33"/>
        <v>2050.99325</v>
      </c>
      <c r="AJ56" s="95">
        <f t="shared" si="34"/>
        <v>2065.7444999999998</v>
      </c>
      <c r="AK56" s="95">
        <f t="shared" si="35"/>
        <v>2110.9380000000001</v>
      </c>
      <c r="AL56" s="95">
        <f t="shared" si="36"/>
        <v>2102.6592500000002</v>
      </c>
      <c r="AM56" s="95">
        <f t="shared" si="37"/>
        <v>2087.3402500000002</v>
      </c>
      <c r="AN56" s="140">
        <f t="shared" si="38"/>
        <v>2061.4702499999999</v>
      </c>
      <c r="AO56" s="90"/>
      <c r="AP56" s="90"/>
      <c r="AQ56" s="52"/>
      <c r="AR56" s="52"/>
      <c r="AS56" s="89"/>
      <c r="AT56" s="91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2:57">
      <c r="B57" s="17" t="s">
        <v>58</v>
      </c>
      <c r="C57" s="32">
        <f>SUM(C27:F27)/4</f>
        <v>1451.9074999999998</v>
      </c>
      <c r="D57" s="32">
        <f t="shared" si="2"/>
        <v>1462.4257499999999</v>
      </c>
      <c r="E57" s="32">
        <f t="shared" si="3"/>
        <v>1479.5940000000001</v>
      </c>
      <c r="F57" s="32">
        <f t="shared" si="4"/>
        <v>1502.03125</v>
      </c>
      <c r="G57" s="32">
        <f t="shared" si="5"/>
        <v>1520.3687499999999</v>
      </c>
      <c r="H57" s="32">
        <f t="shared" si="6"/>
        <v>1543.6287499999999</v>
      </c>
      <c r="I57" s="32">
        <f t="shared" si="7"/>
        <v>1555.22225</v>
      </c>
      <c r="J57" s="32">
        <f t="shared" si="8"/>
        <v>1561.1872499999999</v>
      </c>
      <c r="K57" s="32">
        <f t="shared" si="9"/>
        <v>1566.3609999999999</v>
      </c>
      <c r="L57" s="32">
        <f t="shared" si="10"/>
        <v>1559.1255000000001</v>
      </c>
      <c r="M57" s="32">
        <f t="shared" si="11"/>
        <v>1556.4285</v>
      </c>
      <c r="N57" s="32">
        <f t="shared" si="12"/>
        <v>1544.9327499999999</v>
      </c>
      <c r="O57" s="32">
        <f t="shared" si="13"/>
        <v>1530.028</v>
      </c>
      <c r="P57" s="32">
        <f t="shared" si="14"/>
        <v>1519.2979999999998</v>
      </c>
      <c r="Q57" s="32">
        <f t="shared" si="15"/>
        <v>1500.7719999999999</v>
      </c>
      <c r="R57" s="32">
        <f t="shared" si="16"/>
        <v>1486.46425</v>
      </c>
      <c r="S57" s="32">
        <f t="shared" si="17"/>
        <v>1482.876</v>
      </c>
      <c r="T57" s="32">
        <f t="shared" si="18"/>
        <v>1479.6512499999999</v>
      </c>
      <c r="U57" s="32">
        <f t="shared" si="19"/>
        <v>1478.87075</v>
      </c>
      <c r="V57" s="32">
        <f t="shared" si="20"/>
        <v>1485.15825</v>
      </c>
      <c r="W57" s="32">
        <f t="shared" si="21"/>
        <v>1494.194</v>
      </c>
      <c r="X57" s="32">
        <f t="shared" si="22"/>
        <v>1503.0169999999998</v>
      </c>
      <c r="Y57" s="32">
        <f t="shared" si="23"/>
        <v>1517.29925</v>
      </c>
      <c r="Z57" s="32">
        <f t="shared" si="24"/>
        <v>1530.0117500000001</v>
      </c>
      <c r="AA57" s="95">
        <f t="shared" si="25"/>
        <v>1541.5394999999999</v>
      </c>
      <c r="AB57" s="95">
        <f t="shared" si="26"/>
        <v>1552.0852500000001</v>
      </c>
      <c r="AC57" s="95">
        <f t="shared" si="27"/>
        <v>1559.4390000000001</v>
      </c>
      <c r="AD57" s="95">
        <f t="shared" si="28"/>
        <v>1565.7237499999999</v>
      </c>
      <c r="AE57" s="95">
        <f t="shared" si="29"/>
        <v>1575.1585</v>
      </c>
      <c r="AF57" s="95">
        <f t="shared" si="30"/>
        <v>1578.54025</v>
      </c>
      <c r="AG57" s="95">
        <f t="shared" si="31"/>
        <v>1553.2012499999998</v>
      </c>
      <c r="AH57" s="95">
        <f t="shared" si="32"/>
        <v>1524.8419999999999</v>
      </c>
      <c r="AI57" s="95">
        <f t="shared" si="33"/>
        <v>1484.8785</v>
      </c>
      <c r="AJ57" s="95">
        <f t="shared" si="34"/>
        <v>1453.4582499999999</v>
      </c>
      <c r="AK57" s="95">
        <f t="shared" si="35"/>
        <v>1453.53</v>
      </c>
      <c r="AL57" s="95">
        <f t="shared" si="36"/>
        <v>1447.0172499999999</v>
      </c>
      <c r="AM57" s="95">
        <f t="shared" si="37"/>
        <v>1438.2382499999999</v>
      </c>
      <c r="AN57" s="140">
        <f t="shared" si="38"/>
        <v>1427.2127499999999</v>
      </c>
      <c r="AO57" s="93"/>
      <c r="AP57" s="93"/>
      <c r="AQ57" s="52"/>
      <c r="AR57" s="52"/>
      <c r="AS57" s="89"/>
      <c r="AT57" s="91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2:57"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2:57"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2:57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2:57">
      <c r="B61" s="1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2:57"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2:57">
      <c r="B63" s="1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2:57"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39:57"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110" spans="3:44">
      <c r="C110" s="110"/>
      <c r="D110" s="110"/>
      <c r="E110" s="110"/>
      <c r="F110" s="110"/>
    </row>
    <row r="111" spans="3:44">
      <c r="C111" s="110"/>
      <c r="D111" s="110"/>
      <c r="E111" s="110"/>
      <c r="F111" s="110"/>
      <c r="AQ111" s="22"/>
      <c r="AR111"/>
    </row>
    <row r="112" spans="3:44">
      <c r="C112" s="110"/>
      <c r="D112" s="110"/>
      <c r="E112" s="110"/>
      <c r="F112" s="110"/>
      <c r="AQ112" s="22"/>
      <c r="AR112"/>
    </row>
    <row r="113" spans="3:44">
      <c r="C113" s="110"/>
      <c r="D113" s="110"/>
      <c r="E113" s="110"/>
      <c r="F113" s="110"/>
      <c r="AQ113" s="22"/>
      <c r="AR113"/>
    </row>
    <row r="114" spans="3:44">
      <c r="C114" s="110"/>
      <c r="D114" s="110"/>
      <c r="E114" s="110"/>
      <c r="F114" s="110"/>
      <c r="AQ114" s="22"/>
      <c r="AR114"/>
    </row>
    <row r="115" spans="3:44">
      <c r="C115" s="110"/>
      <c r="D115" s="110"/>
      <c r="E115" s="110"/>
      <c r="F115" s="110"/>
      <c r="AQ115" s="22"/>
      <c r="AR115"/>
    </row>
    <row r="116" spans="3:44">
      <c r="C116" s="110"/>
      <c r="D116" s="110"/>
      <c r="E116" s="110"/>
      <c r="F116" s="110"/>
      <c r="AQ116" s="22"/>
      <c r="AR116"/>
    </row>
    <row r="117" spans="3:44">
      <c r="C117" s="110"/>
      <c r="D117" s="110"/>
      <c r="E117" s="110"/>
      <c r="F117" s="110"/>
      <c r="AQ117" s="22"/>
      <c r="AR117"/>
    </row>
    <row r="118" spans="3:44">
      <c r="C118" s="110"/>
      <c r="D118" s="110"/>
      <c r="E118" s="110"/>
      <c r="F118" s="110"/>
      <c r="AQ118" s="22"/>
      <c r="AR118"/>
    </row>
    <row r="119" spans="3:44">
      <c r="C119" s="110"/>
      <c r="D119" s="110"/>
      <c r="E119" s="110"/>
      <c r="F119" s="110"/>
      <c r="AM119" s="22"/>
      <c r="AR119"/>
    </row>
    <row r="120" spans="3:44">
      <c r="C120" s="110"/>
      <c r="D120" s="110"/>
      <c r="E120" s="110"/>
      <c r="F120" s="110"/>
      <c r="AM120" s="22"/>
      <c r="AR120"/>
    </row>
    <row r="121" spans="3:44">
      <c r="C121" s="110"/>
      <c r="D121" s="110"/>
      <c r="E121" s="110"/>
      <c r="F121" s="110"/>
      <c r="AM121" s="22"/>
      <c r="AR121"/>
    </row>
    <row r="122" spans="3:44">
      <c r="C122" s="110"/>
      <c r="D122" s="110"/>
      <c r="E122" s="110"/>
      <c r="F122" s="110"/>
      <c r="AM122" s="22"/>
      <c r="AR122"/>
    </row>
    <row r="123" spans="3:44">
      <c r="C123" s="110"/>
      <c r="D123" s="110"/>
      <c r="E123" s="110"/>
      <c r="F123" s="110"/>
      <c r="AM123" s="22"/>
      <c r="AR123"/>
    </row>
    <row r="124" spans="3:44">
      <c r="C124" s="110"/>
      <c r="D124" s="110"/>
      <c r="E124" s="110"/>
      <c r="F124" s="110"/>
      <c r="AM124" s="22"/>
      <c r="AR124"/>
    </row>
    <row r="125" spans="3:44">
      <c r="C125" s="110"/>
      <c r="D125" s="110"/>
      <c r="E125" s="110"/>
      <c r="F125" s="110"/>
      <c r="AM125" s="22"/>
      <c r="AR125"/>
    </row>
    <row r="126" spans="3:44">
      <c r="C126" s="110"/>
      <c r="D126" s="110"/>
      <c r="E126" s="110"/>
      <c r="F126" s="110"/>
      <c r="AM126" s="22"/>
      <c r="AR126"/>
    </row>
    <row r="127" spans="3:44">
      <c r="C127" s="110"/>
      <c r="D127" s="110"/>
      <c r="E127" s="110"/>
      <c r="F127" s="110"/>
      <c r="AM127" s="22"/>
      <c r="AR127"/>
    </row>
    <row r="128" spans="3:44">
      <c r="C128" s="110"/>
      <c r="D128" s="110"/>
      <c r="E128" s="110"/>
      <c r="F128" s="110"/>
      <c r="AM128" s="22"/>
      <c r="AR128"/>
    </row>
    <row r="129" spans="3:44">
      <c r="C129" s="110"/>
      <c r="D129" s="110"/>
      <c r="E129" s="110"/>
      <c r="F129" s="110"/>
      <c r="AM129" s="22"/>
      <c r="AR129"/>
    </row>
    <row r="130" spans="3:44">
      <c r="C130" s="110"/>
      <c r="D130" s="110"/>
      <c r="E130" s="110"/>
      <c r="F130" s="110"/>
      <c r="AM130" s="22"/>
      <c r="AR130"/>
    </row>
    <row r="131" spans="3:44">
      <c r="C131" s="110"/>
      <c r="D131" s="110"/>
      <c r="E131" s="110"/>
      <c r="F131" s="110"/>
      <c r="AM131" s="22"/>
      <c r="AR131"/>
    </row>
    <row r="132" spans="3:44">
      <c r="C132" s="110"/>
      <c r="D132" s="110"/>
      <c r="E132" s="110"/>
      <c r="F132" s="110"/>
      <c r="AM132" s="22"/>
      <c r="AR132"/>
    </row>
    <row r="133" spans="3:44">
      <c r="C133" s="109"/>
      <c r="D133" s="109"/>
      <c r="E133" s="109"/>
      <c r="F133" s="109"/>
      <c r="AM133" s="22"/>
      <c r="AR133"/>
    </row>
    <row r="134" spans="3:44">
      <c r="D134" s="109"/>
      <c r="E134" s="109"/>
      <c r="F134" s="109"/>
      <c r="AM134" s="22"/>
      <c r="AR134"/>
    </row>
    <row r="135" spans="3:44">
      <c r="C135" s="109"/>
      <c r="D135" s="109"/>
      <c r="E135" s="109"/>
      <c r="F135" s="109"/>
      <c r="AM135" s="22"/>
      <c r="AR135"/>
    </row>
    <row r="136" spans="3:44">
      <c r="D136" s="109"/>
      <c r="F136" s="109"/>
      <c r="AN136" s="22"/>
      <c r="AR136"/>
    </row>
    <row r="137" spans="3:44">
      <c r="D137" s="109"/>
      <c r="E137" s="109"/>
      <c r="F137" s="109"/>
      <c r="AN137" s="22"/>
      <c r="AR137"/>
    </row>
    <row r="138" spans="3:44">
      <c r="D138" s="109"/>
      <c r="E138" s="109"/>
      <c r="F138" s="109"/>
      <c r="AN138" s="22"/>
      <c r="AR138"/>
    </row>
    <row r="139" spans="3:44">
      <c r="D139" s="109"/>
      <c r="E139" s="109"/>
      <c r="F139" s="109"/>
      <c r="AN139" s="22"/>
      <c r="AR139"/>
    </row>
    <row r="140" spans="3:44">
      <c r="D140" s="109"/>
      <c r="E140" s="109"/>
      <c r="F140" s="109"/>
      <c r="AN140" s="22"/>
      <c r="AR140"/>
    </row>
    <row r="141" spans="3:44">
      <c r="E141" s="109"/>
      <c r="F141" s="109"/>
      <c r="AN141" s="22"/>
      <c r="AR141"/>
    </row>
    <row r="142" spans="3:44">
      <c r="D142" s="109"/>
      <c r="E142" s="109"/>
      <c r="F142" s="109"/>
      <c r="G142" s="109"/>
    </row>
  </sheetData>
  <sortState ref="AQ5:AR27">
    <sortCondition ref="AR5:AR27"/>
  </sortState>
  <conditionalFormatting sqref="K58:AL58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N35:AP56">
    <cfRule type="cellIs" dxfId="13" priority="3" operator="greaterThan">
      <formula>0</formula>
    </cfRule>
    <cfRule type="cellIs" dxfId="12" priority="4" operator="greaterThan">
      <formula>0</formula>
    </cfRule>
  </conditionalFormatting>
  <conditionalFormatting sqref="AR35:AR56">
    <cfRule type="cellIs" dxfId="11" priority="1" operator="lessThan">
      <formula>6</formula>
    </cfRule>
    <cfRule type="cellIs" dxfId="10" priority="2" operator="greaterThan">
      <formula>17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BP296"/>
  <sheetViews>
    <sheetView zoomScaleNormal="100" workbookViewId="0"/>
  </sheetViews>
  <sheetFormatPr defaultRowHeight="15"/>
  <cols>
    <col min="2" max="2" width="24.5703125" customWidth="1"/>
    <col min="3" max="3" width="15" style="1" customWidth="1"/>
    <col min="4" max="6" width="10.5703125" bestFit="1" customWidth="1"/>
    <col min="7" max="7" width="12.28515625" customWidth="1"/>
    <col min="8" max="32" width="10.5703125" bestFit="1" customWidth="1"/>
    <col min="33" max="33" width="8.42578125" bestFit="1" customWidth="1"/>
    <col min="34" max="34" width="10.5703125" style="22" bestFit="1" customWidth="1"/>
    <col min="35" max="37" width="9.28515625" bestFit="1" customWidth="1"/>
    <col min="38" max="38" width="11" style="22" customWidth="1"/>
    <col min="39" max="40" width="9.28515625" customWidth="1"/>
    <col min="41" max="41" width="11.5703125" customWidth="1"/>
    <col min="42" max="42" width="11.5703125" style="22" customWidth="1"/>
    <col min="43" max="43" width="12.42578125" customWidth="1"/>
    <col min="44" max="44" width="9.5703125" customWidth="1"/>
    <col min="45" max="45" width="11.140625" bestFit="1" customWidth="1"/>
    <col min="46" max="46" width="8.7109375" customWidth="1"/>
    <col min="47" max="47" width="11.85546875" customWidth="1"/>
    <col min="48" max="48" width="10.140625" customWidth="1"/>
    <col min="49" max="49" width="9.5703125" bestFit="1" customWidth="1"/>
    <col min="50" max="50" width="11.140625" customWidth="1"/>
    <col min="51" max="51" width="9.28515625" customWidth="1"/>
    <col min="52" max="52" width="10.42578125" customWidth="1"/>
    <col min="53" max="53" width="9.7109375" customWidth="1"/>
    <col min="54" max="54" width="10" customWidth="1"/>
    <col min="59" max="59" width="18.140625" customWidth="1"/>
    <col min="60" max="60" width="20.5703125" style="120" customWidth="1"/>
    <col min="64" max="64" width="10.7109375" customWidth="1"/>
    <col min="65" max="65" width="9.7109375" customWidth="1"/>
    <col min="66" max="66" width="14.42578125" customWidth="1"/>
    <col min="70" max="70" width="18" customWidth="1"/>
  </cols>
  <sheetData>
    <row r="3" spans="2:68">
      <c r="C3" s="9" t="s">
        <v>83</v>
      </c>
      <c r="D3" s="7"/>
      <c r="E3" s="7"/>
      <c r="F3" s="7"/>
      <c r="G3" s="7"/>
      <c r="H3" s="7"/>
    </row>
    <row r="4" spans="2:68">
      <c r="AI4" s="22"/>
      <c r="AJ4" s="22"/>
      <c r="AK4" s="22"/>
      <c r="AM4" s="22"/>
      <c r="AN4" s="22"/>
      <c r="AO4" s="22"/>
      <c r="AQ4" s="22"/>
      <c r="AR4" s="22"/>
      <c r="AS4" s="22"/>
      <c r="AT4" s="22"/>
    </row>
    <row r="5" spans="2:68" ht="41.25" customHeight="1">
      <c r="D5" s="2" t="s">
        <v>21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26</v>
      </c>
      <c r="J5" s="2" t="s">
        <v>27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38</v>
      </c>
      <c r="V5" s="2" t="s">
        <v>39</v>
      </c>
      <c r="W5" s="2" t="s">
        <v>40</v>
      </c>
      <c r="X5" s="2" t="s">
        <v>41</v>
      </c>
      <c r="Y5" s="2" t="s">
        <v>42</v>
      </c>
      <c r="Z5" s="2" t="s">
        <v>43</v>
      </c>
      <c r="AA5" s="2" t="s">
        <v>44</v>
      </c>
      <c r="AB5" s="2" t="s">
        <v>45</v>
      </c>
      <c r="AC5" s="2" t="s">
        <v>46</v>
      </c>
      <c r="AD5" s="2" t="s">
        <v>47</v>
      </c>
      <c r="AE5" s="2" t="s">
        <v>48</v>
      </c>
      <c r="AF5" s="2" t="s">
        <v>49</v>
      </c>
      <c r="AG5" s="2" t="s">
        <v>50</v>
      </c>
      <c r="AH5" s="72" t="s">
        <v>51</v>
      </c>
      <c r="AI5" s="72" t="s">
        <v>52</v>
      </c>
      <c r="AJ5" s="144" t="s">
        <v>53</v>
      </c>
      <c r="AK5" s="72" t="s">
        <v>54</v>
      </c>
      <c r="AL5" s="72" t="s">
        <v>90</v>
      </c>
      <c r="AM5" s="72" t="s">
        <v>91</v>
      </c>
      <c r="AN5" s="144" t="s">
        <v>93</v>
      </c>
      <c r="AO5" s="72" t="s">
        <v>96</v>
      </c>
      <c r="AP5" s="72" t="s">
        <v>97</v>
      </c>
      <c r="AQ5" s="72" t="s">
        <v>101</v>
      </c>
      <c r="AR5" s="144" t="s">
        <v>379</v>
      </c>
      <c r="AS5" s="135"/>
      <c r="AV5" s="79" t="s">
        <v>53</v>
      </c>
      <c r="AW5" s="79" t="s">
        <v>93</v>
      </c>
      <c r="AX5" s="79" t="s">
        <v>379</v>
      </c>
      <c r="BG5" s="126"/>
      <c r="BH5" s="127"/>
      <c r="BI5" s="125" t="s">
        <v>53</v>
      </c>
      <c r="BJ5" s="125" t="s">
        <v>93</v>
      </c>
      <c r="BK5" s="125" t="s">
        <v>379</v>
      </c>
      <c r="BL5" s="102"/>
      <c r="BM5" s="103"/>
      <c r="BN5" s="103"/>
    </row>
    <row r="6" spans="2:68">
      <c r="B6" s="152" t="s">
        <v>88</v>
      </c>
      <c r="C6" s="1" t="s">
        <v>80</v>
      </c>
      <c r="D6" s="24">
        <v>233.33590000000001</v>
      </c>
      <c r="E6" s="24">
        <v>228.42179999999999</v>
      </c>
      <c r="F6" s="24">
        <v>218.80119999999999</v>
      </c>
      <c r="G6" s="24">
        <v>237.0478</v>
      </c>
      <c r="H6" s="24">
        <v>231.4204</v>
      </c>
      <c r="I6" s="24">
        <v>229.30950000000001</v>
      </c>
      <c r="J6" s="24">
        <v>254.8203</v>
      </c>
      <c r="K6" s="24">
        <v>257.18579999999997</v>
      </c>
      <c r="L6" s="24">
        <v>234.0925</v>
      </c>
      <c r="M6" s="24">
        <v>241.8802</v>
      </c>
      <c r="N6" s="24">
        <v>245.75020000000001</v>
      </c>
      <c r="O6" s="24">
        <v>240.47669999999999</v>
      </c>
      <c r="P6" s="24">
        <v>218.20230000000001</v>
      </c>
      <c r="Q6" s="24">
        <v>210.71199999999999</v>
      </c>
      <c r="R6" s="24">
        <v>216.94589999999999</v>
      </c>
      <c r="S6" s="24">
        <v>204.01400000000001</v>
      </c>
      <c r="T6" s="24">
        <v>198.54060000000001</v>
      </c>
      <c r="U6" s="24">
        <v>192.0866</v>
      </c>
      <c r="V6" s="24">
        <v>174.96019999999999</v>
      </c>
      <c r="W6" s="24">
        <v>147.13550000000001</v>
      </c>
      <c r="X6" s="24">
        <v>135.16239999999999</v>
      </c>
      <c r="Y6" s="24">
        <v>141.7895</v>
      </c>
      <c r="Z6" s="24">
        <v>142.2022</v>
      </c>
      <c r="AA6" s="24">
        <v>144.31039999999999</v>
      </c>
      <c r="AB6" s="24">
        <v>148.01570000000001</v>
      </c>
      <c r="AC6" s="24">
        <v>155.35919999999999</v>
      </c>
      <c r="AD6" s="24">
        <v>157.39230000000001</v>
      </c>
      <c r="AE6" s="24">
        <v>152.25729999999999</v>
      </c>
      <c r="AF6" s="24">
        <v>146.02709999999999</v>
      </c>
      <c r="AG6" s="24">
        <v>171.67169999999999</v>
      </c>
      <c r="AH6" s="24">
        <v>179.30009999999999</v>
      </c>
      <c r="AI6" s="24">
        <v>183.18790000000001</v>
      </c>
      <c r="AJ6" s="145">
        <v>170.1275</v>
      </c>
      <c r="AK6" s="24">
        <v>110.0616</v>
      </c>
      <c r="AL6" s="24">
        <v>132.88120000000001</v>
      </c>
      <c r="AM6" s="24">
        <v>136.67529999999999</v>
      </c>
      <c r="AN6" s="145">
        <v>124.53579999999999</v>
      </c>
      <c r="AO6" s="24">
        <v>136.61779999999999</v>
      </c>
      <c r="AP6" s="24">
        <v>156.75460000000001</v>
      </c>
      <c r="AQ6" s="24">
        <v>175.73580000000001</v>
      </c>
      <c r="AR6" s="145">
        <v>199.0967</v>
      </c>
      <c r="AS6" s="137"/>
      <c r="AU6" s="1" t="s">
        <v>80</v>
      </c>
      <c r="AV6" s="31">
        <v>269.63740000000001</v>
      </c>
      <c r="AW6" s="31">
        <v>203.0728</v>
      </c>
      <c r="AX6" s="31">
        <v>240.78919999999999</v>
      </c>
      <c r="AY6" s="66">
        <f>(AW6-AV6)/AV6</f>
        <v>-0.2468670889127399</v>
      </c>
      <c r="AZ6" s="67">
        <f>(AX6-AW6)/AW6</f>
        <v>0.18572846782040722</v>
      </c>
      <c r="BA6" s="67">
        <f>(AX6-AV6)/AV6</f>
        <v>-0.10698886727138007</v>
      </c>
      <c r="BF6" s="101"/>
      <c r="BG6" s="148" t="s">
        <v>88</v>
      </c>
      <c r="BH6" s="121" t="s">
        <v>80</v>
      </c>
      <c r="BI6" s="117">
        <v>170.1275</v>
      </c>
      <c r="BJ6" s="117">
        <v>124.53579999999999</v>
      </c>
      <c r="BK6" s="117">
        <v>199.0967</v>
      </c>
      <c r="BL6" s="57"/>
      <c r="BM6" s="99"/>
      <c r="BN6" s="100"/>
      <c r="BP6" s="18"/>
    </row>
    <row r="7" spans="2:68">
      <c r="B7" s="152"/>
      <c r="C7" s="1" t="s">
        <v>81</v>
      </c>
      <c r="D7" s="24">
        <v>969.42650000000003</v>
      </c>
      <c r="E7" s="24">
        <v>981.52909999999997</v>
      </c>
      <c r="F7" s="24">
        <v>958.52880000000005</v>
      </c>
      <c r="G7" s="24">
        <v>975.63760000000002</v>
      </c>
      <c r="H7" s="24">
        <v>959.29390000000001</v>
      </c>
      <c r="I7" s="24">
        <v>976.99249999999995</v>
      </c>
      <c r="J7" s="24">
        <v>995.05709999999999</v>
      </c>
      <c r="K7" s="24">
        <v>1053.424</v>
      </c>
      <c r="L7" s="24">
        <v>995.65499999999997</v>
      </c>
      <c r="M7" s="24">
        <v>1011.16</v>
      </c>
      <c r="N7" s="24">
        <v>1035.617</v>
      </c>
      <c r="O7" s="24">
        <v>1020.631</v>
      </c>
      <c r="P7" s="24">
        <v>983.08249999999998</v>
      </c>
      <c r="Q7" s="24">
        <v>953.00750000000005</v>
      </c>
      <c r="R7" s="24">
        <v>959.79070000000002</v>
      </c>
      <c r="S7" s="24">
        <v>933.08860000000004</v>
      </c>
      <c r="T7" s="24">
        <v>896.81669999999997</v>
      </c>
      <c r="U7" s="24">
        <v>871.22850000000005</v>
      </c>
      <c r="V7" s="24">
        <v>833.65930000000003</v>
      </c>
      <c r="W7" s="24">
        <v>766.63909999999998</v>
      </c>
      <c r="X7" s="24">
        <v>792.32380000000001</v>
      </c>
      <c r="Y7" s="24">
        <v>849.98919999999998</v>
      </c>
      <c r="Z7" s="24">
        <v>846.67219999999998</v>
      </c>
      <c r="AA7" s="24">
        <v>892.83630000000005</v>
      </c>
      <c r="AB7" s="24">
        <v>862.34059999999999</v>
      </c>
      <c r="AC7" s="24">
        <v>882.41650000000004</v>
      </c>
      <c r="AD7" s="24">
        <v>890.44849999999997</v>
      </c>
      <c r="AE7" s="24">
        <v>880.40710000000001</v>
      </c>
      <c r="AF7" s="24">
        <v>887.77909999999997</v>
      </c>
      <c r="AG7" s="24">
        <v>906.67809999999997</v>
      </c>
      <c r="AH7" s="24">
        <v>938.22850000000005</v>
      </c>
      <c r="AI7" s="24">
        <v>917.18089999999995</v>
      </c>
      <c r="AJ7" s="145">
        <v>891.93640000000005</v>
      </c>
      <c r="AK7" s="24">
        <v>816.67280000000005</v>
      </c>
      <c r="AL7" s="24">
        <v>881.82370000000003</v>
      </c>
      <c r="AM7" s="24">
        <v>871.81039999999996</v>
      </c>
      <c r="AN7" s="145">
        <v>763.45989999999995</v>
      </c>
      <c r="AO7" s="24">
        <v>797.36900000000003</v>
      </c>
      <c r="AP7" s="24">
        <v>834.45519999999999</v>
      </c>
      <c r="AQ7" s="24">
        <v>860.22839999999997</v>
      </c>
      <c r="AR7" s="145">
        <v>918.92200000000003</v>
      </c>
      <c r="AS7" s="137"/>
      <c r="AU7" s="1" t="s">
        <v>81</v>
      </c>
      <c r="AV7" s="31">
        <v>1445.6410000000001</v>
      </c>
      <c r="AW7" s="31">
        <v>1344.0719999999999</v>
      </c>
      <c r="AX7" s="31">
        <v>1359.44</v>
      </c>
      <c r="AY7" s="66">
        <f t="shared" ref="AY7:AZ8" si="0">(AW7-AV7)/AV7</f>
        <v>-7.0258798692068206E-2</v>
      </c>
      <c r="AZ7" s="67">
        <f t="shared" si="0"/>
        <v>1.1433911278562582E-2</v>
      </c>
      <c r="BA7" s="67">
        <f t="shared" ref="BA7:BA8" si="1">(AX7-AV7)/AV7</f>
        <v>-5.962822028428913E-2</v>
      </c>
      <c r="BF7" s="101"/>
      <c r="BG7" s="148"/>
      <c r="BH7" s="121" t="s">
        <v>81</v>
      </c>
      <c r="BI7" s="117">
        <v>891.93640000000005</v>
      </c>
      <c r="BJ7" s="117">
        <v>763.45989999999995</v>
      </c>
      <c r="BK7" s="117">
        <v>918.92200000000003</v>
      </c>
      <c r="BL7" s="57"/>
      <c r="BM7" s="99"/>
      <c r="BN7" s="100"/>
      <c r="BP7" s="18"/>
    </row>
    <row r="8" spans="2:68">
      <c r="B8" s="152"/>
      <c r="C8" s="1" t="s">
        <v>82</v>
      </c>
      <c r="D8" s="24">
        <v>5604.2790000000005</v>
      </c>
      <c r="E8" s="24">
        <v>5513.21</v>
      </c>
      <c r="F8" s="24">
        <v>5502.3410000000003</v>
      </c>
      <c r="G8" s="24">
        <v>5305.2709999999997</v>
      </c>
      <c r="H8" s="24">
        <v>5490.1390000000001</v>
      </c>
      <c r="I8" s="24">
        <v>5429.884</v>
      </c>
      <c r="J8" s="24">
        <v>5125.4620000000004</v>
      </c>
      <c r="K8" s="24">
        <v>5745.299</v>
      </c>
      <c r="L8" s="24">
        <v>5174.6689999999999</v>
      </c>
      <c r="M8" s="24">
        <v>5572.5550000000003</v>
      </c>
      <c r="N8" s="24">
        <v>5258.5590000000002</v>
      </c>
      <c r="O8" s="24">
        <v>4989.0630000000001</v>
      </c>
      <c r="P8" s="24">
        <v>4774.5559999999996</v>
      </c>
      <c r="Q8" s="24">
        <v>4749.4250000000002</v>
      </c>
      <c r="R8" s="24">
        <v>4740.2830000000004</v>
      </c>
      <c r="S8" s="24">
        <v>5310.69</v>
      </c>
      <c r="T8" s="24">
        <v>4630.9709999999995</v>
      </c>
      <c r="U8" s="24">
        <v>5033.3519999999999</v>
      </c>
      <c r="V8" s="24">
        <v>4476.6779999999999</v>
      </c>
      <c r="W8" s="24">
        <v>4328.3879999999999</v>
      </c>
      <c r="X8" s="24">
        <v>4873.3270000000002</v>
      </c>
      <c r="Y8" s="24">
        <v>5262.2439999999997</v>
      </c>
      <c r="Z8" s="24">
        <v>5174.4210000000003</v>
      </c>
      <c r="AA8" s="24">
        <v>5828.8339999999998</v>
      </c>
      <c r="AB8" s="24">
        <v>4835.4080000000004</v>
      </c>
      <c r="AC8" s="24">
        <v>4609.5079999999998</v>
      </c>
      <c r="AD8" s="24">
        <v>4274.8100000000004</v>
      </c>
      <c r="AE8" s="24">
        <v>4032.6419999999998</v>
      </c>
      <c r="AF8" s="24">
        <v>4279.7039999999997</v>
      </c>
      <c r="AG8" s="24">
        <v>4346.8379999999997</v>
      </c>
      <c r="AH8" s="24">
        <v>4537.5569999999998</v>
      </c>
      <c r="AI8" s="24">
        <v>4410.4750000000004</v>
      </c>
      <c r="AJ8" s="145">
        <v>4341.7719999999999</v>
      </c>
      <c r="AK8" s="24">
        <v>5284.7250000000004</v>
      </c>
      <c r="AL8" s="24">
        <v>4472.4960000000001</v>
      </c>
      <c r="AM8" s="24">
        <v>4405.0889999999999</v>
      </c>
      <c r="AN8" s="145">
        <v>3755.65</v>
      </c>
      <c r="AO8" s="24">
        <v>4013.6109999999999</v>
      </c>
      <c r="AP8" s="24">
        <v>3554.8380000000002</v>
      </c>
      <c r="AQ8" s="24">
        <v>3620.1860000000001</v>
      </c>
      <c r="AR8" s="145">
        <v>3972.3530000000001</v>
      </c>
      <c r="AS8" s="137"/>
      <c r="AU8" s="1" t="s">
        <v>82</v>
      </c>
      <c r="AV8" s="31">
        <v>7550.6149999999998</v>
      </c>
      <c r="AW8" s="31">
        <v>7163.1949999999997</v>
      </c>
      <c r="AX8" s="31">
        <v>6401.58</v>
      </c>
      <c r="AY8" s="66">
        <f t="shared" si="0"/>
        <v>-5.1309727750653435E-2</v>
      </c>
      <c r="AZ8" s="67">
        <f t="shared" si="0"/>
        <v>-0.10632336548146459</v>
      </c>
      <c r="BA8" s="67">
        <f t="shared" si="1"/>
        <v>-0.15217767029573087</v>
      </c>
      <c r="BF8" s="101"/>
      <c r="BG8" s="148"/>
      <c r="BH8" s="121" t="s">
        <v>82</v>
      </c>
      <c r="BI8" s="117">
        <v>4341.7719999999999</v>
      </c>
      <c r="BJ8" s="117">
        <v>3755.65</v>
      </c>
      <c r="BK8" s="117">
        <v>3972.3530000000001</v>
      </c>
      <c r="BL8" s="57"/>
      <c r="BM8" s="99"/>
      <c r="BN8" s="100"/>
      <c r="BP8" s="18"/>
    </row>
    <row r="9" spans="2:68">
      <c r="B9" s="152" t="s">
        <v>1</v>
      </c>
      <c r="C9" s="1" t="s">
        <v>80</v>
      </c>
      <c r="D9" s="24">
        <v>214.096</v>
      </c>
      <c r="E9" s="24">
        <v>222.10749999999999</v>
      </c>
      <c r="F9" s="24">
        <v>224.2073</v>
      </c>
      <c r="G9" s="24">
        <v>226.47120000000001</v>
      </c>
      <c r="H9" s="24">
        <v>229.0641</v>
      </c>
      <c r="I9" s="24">
        <v>232.7715</v>
      </c>
      <c r="J9" s="24">
        <v>241.80539999999999</v>
      </c>
      <c r="K9" s="24">
        <v>254.72</v>
      </c>
      <c r="L9" s="24">
        <v>247.4058</v>
      </c>
      <c r="M9" s="24">
        <v>250.0814</v>
      </c>
      <c r="N9" s="24">
        <v>246.91720000000001</v>
      </c>
      <c r="O9" s="24">
        <v>244.29089999999999</v>
      </c>
      <c r="P9" s="24">
        <v>235.07669999999999</v>
      </c>
      <c r="Q9" s="24">
        <v>227.91679999999999</v>
      </c>
      <c r="R9" s="24">
        <v>235.80699999999999</v>
      </c>
      <c r="S9" s="24">
        <v>228.4442</v>
      </c>
      <c r="T9" s="24">
        <v>214.82130000000001</v>
      </c>
      <c r="U9" s="24">
        <v>213.2193</v>
      </c>
      <c r="V9" s="24">
        <v>202.2946</v>
      </c>
      <c r="W9" s="24">
        <v>221.36109999999999</v>
      </c>
      <c r="X9" s="24">
        <v>218.1232</v>
      </c>
      <c r="Y9" s="24">
        <v>212.28290000000001</v>
      </c>
      <c r="Z9" s="24">
        <v>228.89089999999999</v>
      </c>
      <c r="AA9" s="24">
        <v>217.7405</v>
      </c>
      <c r="AB9" s="24">
        <v>204.52189999999999</v>
      </c>
      <c r="AC9" s="24">
        <v>198.77680000000001</v>
      </c>
      <c r="AD9" s="24">
        <v>188.44290000000001</v>
      </c>
      <c r="AE9" s="24">
        <v>189.57859999999999</v>
      </c>
      <c r="AF9" s="24">
        <v>192.4419</v>
      </c>
      <c r="AG9" s="24">
        <v>193.1251</v>
      </c>
      <c r="AH9" s="24">
        <v>206.88249999999999</v>
      </c>
      <c r="AI9" s="24">
        <v>221.14660000000001</v>
      </c>
      <c r="AJ9" s="145">
        <v>182.0121</v>
      </c>
      <c r="AK9" s="24">
        <v>167.8905</v>
      </c>
      <c r="AL9" s="24">
        <v>165.315</v>
      </c>
      <c r="AM9" s="24">
        <v>154.14859999999999</v>
      </c>
      <c r="AN9" s="145">
        <v>151.22239999999999</v>
      </c>
      <c r="AO9" s="24">
        <v>154.13</v>
      </c>
      <c r="AP9" s="24">
        <v>173.50020000000001</v>
      </c>
      <c r="AQ9" s="24">
        <v>166.14070000000001</v>
      </c>
      <c r="AR9" s="145">
        <v>160.61580000000001</v>
      </c>
      <c r="AS9" s="137"/>
      <c r="BF9" s="101"/>
      <c r="BG9" s="149" t="s">
        <v>1</v>
      </c>
      <c r="BH9" s="128" t="s">
        <v>80</v>
      </c>
      <c r="BI9" s="129">
        <v>182.0121</v>
      </c>
      <c r="BJ9" s="129">
        <v>151.22239999999999</v>
      </c>
      <c r="BK9" s="129">
        <v>160.61580000000001</v>
      </c>
      <c r="BL9" s="57"/>
      <c r="BM9" s="99"/>
      <c r="BN9" s="100"/>
      <c r="BP9" s="18"/>
    </row>
    <row r="10" spans="2:68">
      <c r="B10" s="152"/>
      <c r="C10" s="1" t="s">
        <v>81</v>
      </c>
      <c r="D10" s="24">
        <v>877.20569999999998</v>
      </c>
      <c r="E10" s="24">
        <v>891.74199999999996</v>
      </c>
      <c r="F10" s="24">
        <v>910.67639999999994</v>
      </c>
      <c r="G10" s="24">
        <v>881.42179999999996</v>
      </c>
      <c r="H10" s="24">
        <v>889.96400000000006</v>
      </c>
      <c r="I10" s="24">
        <v>902.82719999999995</v>
      </c>
      <c r="J10" s="24">
        <v>932.63509999999997</v>
      </c>
      <c r="K10" s="24">
        <v>963.41420000000005</v>
      </c>
      <c r="L10" s="24">
        <v>939.90689999999995</v>
      </c>
      <c r="M10" s="24">
        <v>953.51229999999998</v>
      </c>
      <c r="N10" s="24">
        <v>937.63189999999997</v>
      </c>
      <c r="O10" s="24">
        <v>909.10249999999996</v>
      </c>
      <c r="P10" s="24">
        <v>887.83799999999997</v>
      </c>
      <c r="Q10" s="24">
        <v>848.82809999999995</v>
      </c>
      <c r="R10" s="24">
        <v>840.13520000000005</v>
      </c>
      <c r="S10" s="24">
        <v>883.56539999999995</v>
      </c>
      <c r="T10" s="24">
        <v>902.39980000000003</v>
      </c>
      <c r="U10" s="24">
        <v>882.59379999999999</v>
      </c>
      <c r="V10" s="24">
        <v>876.35220000000004</v>
      </c>
      <c r="W10" s="24">
        <v>873.0616</v>
      </c>
      <c r="X10" s="24">
        <v>870.91980000000001</v>
      </c>
      <c r="Y10" s="24">
        <v>856.24210000000005</v>
      </c>
      <c r="Z10" s="24">
        <v>917.05560000000003</v>
      </c>
      <c r="AA10" s="24">
        <v>940.96280000000002</v>
      </c>
      <c r="AB10" s="24">
        <v>960.88109999999995</v>
      </c>
      <c r="AC10" s="24">
        <v>953.33900000000006</v>
      </c>
      <c r="AD10" s="24">
        <v>916.88720000000001</v>
      </c>
      <c r="AE10" s="24">
        <v>911.59889999999996</v>
      </c>
      <c r="AF10" s="24">
        <v>942.55349999999999</v>
      </c>
      <c r="AG10" s="24">
        <v>924.649</v>
      </c>
      <c r="AH10" s="24">
        <v>959.13639999999998</v>
      </c>
      <c r="AI10" s="24">
        <v>1065.27</v>
      </c>
      <c r="AJ10" s="145">
        <v>942.98540000000003</v>
      </c>
      <c r="AK10" s="24">
        <v>1019.471</v>
      </c>
      <c r="AL10" s="24">
        <v>897.5566</v>
      </c>
      <c r="AM10" s="24">
        <v>924.51139999999998</v>
      </c>
      <c r="AN10" s="145">
        <v>973.66520000000003</v>
      </c>
      <c r="AO10" s="24">
        <v>956.01400000000001</v>
      </c>
      <c r="AP10" s="24">
        <v>985.16160000000002</v>
      </c>
      <c r="AQ10" s="24">
        <v>934.9701</v>
      </c>
      <c r="AR10" s="145">
        <v>951.34029999999996</v>
      </c>
      <c r="AS10" s="137"/>
      <c r="BF10" s="101"/>
      <c r="BG10" s="149"/>
      <c r="BH10" s="128" t="s">
        <v>81</v>
      </c>
      <c r="BI10" s="129">
        <v>942.98540000000003</v>
      </c>
      <c r="BJ10" s="129">
        <v>973.66520000000003</v>
      </c>
      <c r="BK10" s="129">
        <v>951.34029999999996</v>
      </c>
      <c r="BL10" s="57"/>
      <c r="BM10" s="99"/>
      <c r="BN10" s="100"/>
      <c r="BP10" s="18"/>
    </row>
    <row r="11" spans="2:68">
      <c r="B11" s="152"/>
      <c r="C11" s="1" t="s">
        <v>82</v>
      </c>
      <c r="D11" s="24">
        <v>3815.6129999999998</v>
      </c>
      <c r="E11" s="24">
        <v>3805.7829999999999</v>
      </c>
      <c r="F11" s="24">
        <v>3694.5859999999998</v>
      </c>
      <c r="G11" s="24">
        <v>3838.904</v>
      </c>
      <c r="H11" s="24">
        <v>4011.2579999999998</v>
      </c>
      <c r="I11" s="24">
        <v>4599.625</v>
      </c>
      <c r="J11" s="24">
        <v>4730.0060000000003</v>
      </c>
      <c r="K11" s="24">
        <v>4481.8620000000001</v>
      </c>
      <c r="L11" s="24">
        <v>5037.201</v>
      </c>
      <c r="M11" s="24">
        <v>4500.0320000000002</v>
      </c>
      <c r="N11" s="24">
        <v>3990.7469999999998</v>
      </c>
      <c r="O11" s="24">
        <v>4088.5839999999998</v>
      </c>
      <c r="P11" s="24">
        <v>3616.52</v>
      </c>
      <c r="Q11" s="24">
        <v>3271.9589999999998</v>
      </c>
      <c r="R11" s="24">
        <v>3751.163</v>
      </c>
      <c r="S11" s="24">
        <v>3654.451</v>
      </c>
      <c r="T11" s="24">
        <v>3864.8389999999999</v>
      </c>
      <c r="U11" s="24">
        <v>4036.3249999999998</v>
      </c>
      <c r="V11" s="24">
        <v>3967.55</v>
      </c>
      <c r="W11" s="24">
        <v>3798.451</v>
      </c>
      <c r="X11" s="24">
        <v>3946.4789999999998</v>
      </c>
      <c r="Y11" s="24">
        <v>3876.672</v>
      </c>
      <c r="Z11" s="24">
        <v>4462.2659999999996</v>
      </c>
      <c r="AA11" s="24">
        <v>4484.4470000000001</v>
      </c>
      <c r="AB11" s="24">
        <v>5306.607</v>
      </c>
      <c r="AC11" s="24">
        <v>5443.0069999999996</v>
      </c>
      <c r="AD11" s="24">
        <v>5765.5519999999997</v>
      </c>
      <c r="AE11" s="24">
        <v>6038.326</v>
      </c>
      <c r="AF11" s="24">
        <v>5466.2129999999997</v>
      </c>
      <c r="AG11" s="24">
        <v>5195.3159999999998</v>
      </c>
      <c r="AH11" s="24">
        <v>5096.6220000000003</v>
      </c>
      <c r="AI11" s="24">
        <v>5718.3810000000003</v>
      </c>
      <c r="AJ11" s="145">
        <v>5384.4489999999996</v>
      </c>
      <c r="AK11" s="24">
        <v>5906.3540000000003</v>
      </c>
      <c r="AL11" s="24">
        <v>5398.1480000000001</v>
      </c>
      <c r="AM11" s="24">
        <v>5886.6689999999999</v>
      </c>
      <c r="AN11" s="145">
        <v>6506.4219999999996</v>
      </c>
      <c r="AO11" s="24">
        <v>5880.0919999999996</v>
      </c>
      <c r="AP11" s="24">
        <v>6429.0940000000001</v>
      </c>
      <c r="AQ11" s="24">
        <v>5146.22</v>
      </c>
      <c r="AR11" s="145">
        <v>5290.2820000000002</v>
      </c>
      <c r="AS11" s="137"/>
      <c r="BF11" s="101"/>
      <c r="BG11" s="149"/>
      <c r="BH11" s="128" t="s">
        <v>82</v>
      </c>
      <c r="BI11" s="129">
        <v>5384.4489999999996</v>
      </c>
      <c r="BJ11" s="129">
        <v>6506.4219999999996</v>
      </c>
      <c r="BK11" s="129">
        <v>5290.2820000000002</v>
      </c>
      <c r="BL11" s="57"/>
      <c r="BM11" s="99"/>
      <c r="BN11" s="100"/>
      <c r="BP11" s="18"/>
    </row>
    <row r="12" spans="2:68">
      <c r="B12" s="152" t="s">
        <v>2</v>
      </c>
      <c r="C12" s="1" t="s">
        <v>80</v>
      </c>
      <c r="D12" s="24">
        <v>212.35290000000001</v>
      </c>
      <c r="E12" s="24">
        <v>208.5017</v>
      </c>
      <c r="F12" s="24">
        <v>217.86519999999999</v>
      </c>
      <c r="G12" s="24">
        <v>209.78659999999999</v>
      </c>
      <c r="H12" s="24">
        <v>203.2184</v>
      </c>
      <c r="I12" s="24">
        <v>187.34440000000001</v>
      </c>
      <c r="J12" s="24">
        <v>231.1662</v>
      </c>
      <c r="K12" s="24">
        <v>236.06229999999999</v>
      </c>
      <c r="L12" s="24">
        <v>241.6472</v>
      </c>
      <c r="M12" s="24">
        <v>262.29759999999999</v>
      </c>
      <c r="N12" s="24">
        <v>259.20089999999999</v>
      </c>
      <c r="O12" s="24">
        <v>269.12720000000002</v>
      </c>
      <c r="P12" s="24">
        <v>245.64930000000001</v>
      </c>
      <c r="Q12" s="24">
        <v>228.80269999999999</v>
      </c>
      <c r="R12" s="24">
        <v>224.45820000000001</v>
      </c>
      <c r="S12" s="24">
        <v>207.31200000000001</v>
      </c>
      <c r="T12" s="24">
        <v>169.39230000000001</v>
      </c>
      <c r="U12" s="24">
        <v>181.8218</v>
      </c>
      <c r="V12" s="24">
        <v>197.6909</v>
      </c>
      <c r="W12" s="24">
        <v>199.9744</v>
      </c>
      <c r="X12" s="24">
        <v>184.66290000000001</v>
      </c>
      <c r="Y12" s="24">
        <v>183.86670000000001</v>
      </c>
      <c r="Z12" s="24">
        <v>179.00720000000001</v>
      </c>
      <c r="AA12" s="24">
        <v>178.2841</v>
      </c>
      <c r="AB12" s="24">
        <v>156.70760000000001</v>
      </c>
      <c r="AC12" s="24">
        <v>140.7664</v>
      </c>
      <c r="AD12" s="24">
        <v>183.6985</v>
      </c>
      <c r="AE12" s="24">
        <v>173.1627</v>
      </c>
      <c r="AF12" s="24">
        <v>198.49600000000001</v>
      </c>
      <c r="AG12" s="24">
        <v>193.7681</v>
      </c>
      <c r="AH12" s="24">
        <v>179.43209999999999</v>
      </c>
      <c r="AI12" s="24">
        <v>178.7825</v>
      </c>
      <c r="AJ12" s="145">
        <v>175.06620000000001</v>
      </c>
      <c r="AK12" s="24">
        <v>170.1962</v>
      </c>
      <c r="AL12" s="24">
        <v>164.47399999999999</v>
      </c>
      <c r="AM12" s="24">
        <v>195.19130000000001</v>
      </c>
      <c r="AN12" s="145">
        <v>197.78290000000001</v>
      </c>
      <c r="AO12" s="24">
        <v>197.2492</v>
      </c>
      <c r="AP12" s="24">
        <v>211.89859999999999</v>
      </c>
      <c r="AQ12" s="24">
        <v>215.98259999999999</v>
      </c>
      <c r="AR12" s="145">
        <v>183.57910000000001</v>
      </c>
      <c r="AS12" s="137"/>
      <c r="BF12" s="101"/>
      <c r="BG12" s="148" t="s">
        <v>2</v>
      </c>
      <c r="BH12" s="121" t="s">
        <v>80</v>
      </c>
      <c r="BI12" s="117">
        <v>175.06620000000001</v>
      </c>
      <c r="BJ12" s="117">
        <v>197.78290000000001</v>
      </c>
      <c r="BK12" s="117">
        <v>183.57910000000001</v>
      </c>
      <c r="BL12" s="57"/>
      <c r="BM12" s="99"/>
      <c r="BN12" s="100"/>
      <c r="BP12" s="18"/>
    </row>
    <row r="13" spans="2:68">
      <c r="B13" s="152"/>
      <c r="C13" s="1" t="s">
        <v>81</v>
      </c>
      <c r="D13" s="24">
        <v>882.92639999999994</v>
      </c>
      <c r="E13" s="24">
        <v>929.12549999999999</v>
      </c>
      <c r="F13" s="24">
        <v>934.81759999999997</v>
      </c>
      <c r="G13" s="24">
        <v>1035.634</v>
      </c>
      <c r="H13" s="24">
        <v>949.96439999999996</v>
      </c>
      <c r="I13" s="24">
        <v>953.97969999999998</v>
      </c>
      <c r="J13" s="24">
        <v>1027.251</v>
      </c>
      <c r="K13" s="24">
        <v>1110.72</v>
      </c>
      <c r="L13" s="24">
        <v>1063.4860000000001</v>
      </c>
      <c r="M13" s="24">
        <v>1085.5940000000001</v>
      </c>
      <c r="N13" s="24">
        <v>1136.9549999999999</v>
      </c>
      <c r="O13" s="24">
        <v>1097.192</v>
      </c>
      <c r="P13" s="24">
        <v>1109.5150000000001</v>
      </c>
      <c r="Q13" s="24">
        <v>1043.8789999999999</v>
      </c>
      <c r="R13" s="24">
        <v>1055.877</v>
      </c>
      <c r="S13" s="24">
        <v>1086.1089999999999</v>
      </c>
      <c r="T13" s="24">
        <v>973.81460000000004</v>
      </c>
      <c r="U13" s="24">
        <v>1017.76</v>
      </c>
      <c r="V13" s="24">
        <v>1024.585</v>
      </c>
      <c r="W13" s="24">
        <v>1033.0730000000001</v>
      </c>
      <c r="X13" s="24">
        <v>1013.167</v>
      </c>
      <c r="Y13" s="24">
        <v>1025.0409999999999</v>
      </c>
      <c r="Z13" s="24">
        <v>997.67679999999996</v>
      </c>
      <c r="AA13" s="24">
        <v>940.09199999999998</v>
      </c>
      <c r="AB13" s="24">
        <v>940.31550000000004</v>
      </c>
      <c r="AC13" s="24">
        <v>864.83040000000005</v>
      </c>
      <c r="AD13" s="24">
        <v>916.54899999999998</v>
      </c>
      <c r="AE13" s="24">
        <v>887.01430000000005</v>
      </c>
      <c r="AF13" s="24">
        <v>836.71810000000005</v>
      </c>
      <c r="AG13" s="24">
        <v>957.15300000000002</v>
      </c>
      <c r="AH13" s="24">
        <v>986.34720000000004</v>
      </c>
      <c r="AI13" s="24">
        <v>946.53589999999997</v>
      </c>
      <c r="AJ13" s="145">
        <v>928.02959999999996</v>
      </c>
      <c r="AK13" s="24">
        <v>935.7527</v>
      </c>
      <c r="AL13" s="24">
        <v>969.16520000000003</v>
      </c>
      <c r="AM13" s="24">
        <v>993.37840000000006</v>
      </c>
      <c r="AN13" s="145">
        <v>970.11130000000003</v>
      </c>
      <c r="AO13" s="24">
        <v>946.35</v>
      </c>
      <c r="AP13" s="24">
        <v>947.73519999999996</v>
      </c>
      <c r="AQ13" s="24">
        <v>964.05679999999995</v>
      </c>
      <c r="AR13" s="145">
        <v>982.42849999999999</v>
      </c>
      <c r="AS13" s="137"/>
      <c r="BF13" s="101"/>
      <c r="BG13" s="148"/>
      <c r="BH13" s="121" t="s">
        <v>81</v>
      </c>
      <c r="BI13" s="117">
        <v>928.02959999999996</v>
      </c>
      <c r="BJ13" s="117">
        <v>970.11130000000003</v>
      </c>
      <c r="BK13" s="117">
        <v>982.42849999999999</v>
      </c>
      <c r="BL13" s="57"/>
      <c r="BM13" s="99"/>
      <c r="BN13" s="100"/>
      <c r="BP13" s="18"/>
    </row>
    <row r="14" spans="2:68">
      <c r="B14" s="152"/>
      <c r="C14" s="1" t="s">
        <v>82</v>
      </c>
      <c r="D14" s="24">
        <v>4152.8869999999997</v>
      </c>
      <c r="E14" s="24">
        <v>3874.4630000000002</v>
      </c>
      <c r="F14" s="24">
        <v>4021.8679999999999</v>
      </c>
      <c r="G14" s="24">
        <v>4349.6980000000003</v>
      </c>
      <c r="H14" s="24">
        <v>3535.2779999999998</v>
      </c>
      <c r="I14" s="24">
        <v>3892.9349999999999</v>
      </c>
      <c r="J14" s="24">
        <v>4313.2659999999996</v>
      </c>
      <c r="K14" s="24">
        <v>4773.1840000000002</v>
      </c>
      <c r="L14" s="24">
        <v>4746.3360000000002</v>
      </c>
      <c r="M14" s="24">
        <v>4603.3069999999998</v>
      </c>
      <c r="N14" s="24">
        <v>5150.6660000000002</v>
      </c>
      <c r="O14" s="24">
        <v>4745.5479999999998</v>
      </c>
      <c r="P14" s="24">
        <v>4489.6589999999997</v>
      </c>
      <c r="Q14" s="24">
        <v>4072.8440000000001</v>
      </c>
      <c r="R14" s="24">
        <v>4081.9470000000001</v>
      </c>
      <c r="S14" s="24">
        <v>4614.3130000000001</v>
      </c>
      <c r="T14" s="24">
        <v>4370.4579999999996</v>
      </c>
      <c r="U14" s="24">
        <v>5337.357</v>
      </c>
      <c r="V14" s="24">
        <v>4631.7969999999996</v>
      </c>
      <c r="W14" s="24">
        <v>4979.8990000000003</v>
      </c>
      <c r="X14" s="24">
        <v>5565.5590000000002</v>
      </c>
      <c r="Y14" s="24">
        <v>6418.5429999999997</v>
      </c>
      <c r="Z14" s="24">
        <v>5811.2039999999997</v>
      </c>
      <c r="AA14" s="24">
        <v>4450.6840000000002</v>
      </c>
      <c r="AB14" s="24">
        <v>4761.5839999999998</v>
      </c>
      <c r="AC14" s="24">
        <v>4353.9579999999996</v>
      </c>
      <c r="AD14" s="24">
        <v>4097.6120000000001</v>
      </c>
      <c r="AE14" s="24">
        <v>4009.058</v>
      </c>
      <c r="AF14" s="24">
        <v>4145.5320000000002</v>
      </c>
      <c r="AG14" s="24">
        <v>4183.232</v>
      </c>
      <c r="AH14" s="24">
        <v>3799.0120000000002</v>
      </c>
      <c r="AI14" s="24">
        <v>3979.6329999999998</v>
      </c>
      <c r="AJ14" s="145">
        <v>3803.62</v>
      </c>
      <c r="AK14" s="24">
        <v>3804.14</v>
      </c>
      <c r="AL14" s="24">
        <v>3979.27</v>
      </c>
      <c r="AM14" s="24">
        <v>4034.3330000000001</v>
      </c>
      <c r="AN14" s="145">
        <v>4137.0469999999996</v>
      </c>
      <c r="AO14" s="24">
        <v>4576.165</v>
      </c>
      <c r="AP14" s="24">
        <v>4579.1130000000003</v>
      </c>
      <c r="AQ14" s="24">
        <v>4564.07</v>
      </c>
      <c r="AR14" s="145">
        <v>4306.2830000000004</v>
      </c>
      <c r="AS14" s="137"/>
      <c r="BF14" s="101"/>
      <c r="BG14" s="148"/>
      <c r="BH14" s="121" t="s">
        <v>82</v>
      </c>
      <c r="BI14" s="117">
        <v>3803.62</v>
      </c>
      <c r="BJ14" s="117">
        <v>4137.0469999999996</v>
      </c>
      <c r="BK14" s="117">
        <v>4306.2830000000004</v>
      </c>
      <c r="BL14" s="57"/>
      <c r="BM14" s="99"/>
      <c r="BN14" s="100"/>
      <c r="BP14" s="18"/>
    </row>
    <row r="15" spans="2:68">
      <c r="B15" s="152" t="s">
        <v>3</v>
      </c>
      <c r="C15" s="1" t="s">
        <v>80</v>
      </c>
      <c r="D15" s="24">
        <v>189.73869999999999</v>
      </c>
      <c r="E15" s="24">
        <v>192.54409999999999</v>
      </c>
      <c r="F15" s="24">
        <v>203.1557</v>
      </c>
      <c r="G15" s="24">
        <v>196.2877</v>
      </c>
      <c r="H15" s="24">
        <v>192.26230000000001</v>
      </c>
      <c r="I15" s="24">
        <v>198.6353</v>
      </c>
      <c r="J15" s="24">
        <v>201.4854</v>
      </c>
      <c r="K15" s="24">
        <v>207.80539999999999</v>
      </c>
      <c r="L15" s="24">
        <v>206.9076</v>
      </c>
      <c r="M15" s="24">
        <v>158.18270000000001</v>
      </c>
      <c r="N15" s="24">
        <v>184.245</v>
      </c>
      <c r="O15" s="24">
        <v>214.096</v>
      </c>
      <c r="P15" s="24">
        <v>202.09010000000001</v>
      </c>
      <c r="Q15" s="24">
        <v>200.41159999999999</v>
      </c>
      <c r="R15" s="24">
        <v>193.98779999999999</v>
      </c>
      <c r="S15" s="24">
        <v>191.4597</v>
      </c>
      <c r="T15" s="24">
        <v>172.5746</v>
      </c>
      <c r="U15" s="24">
        <v>200.1053</v>
      </c>
      <c r="V15" s="24">
        <v>185.3801</v>
      </c>
      <c r="W15" s="24">
        <v>182.25640000000001</v>
      </c>
      <c r="X15" s="24">
        <v>178.2689</v>
      </c>
      <c r="Y15" s="24">
        <v>164.36369999999999</v>
      </c>
      <c r="Z15" s="24">
        <v>157.98230000000001</v>
      </c>
      <c r="AA15" s="24">
        <v>148.29669999999999</v>
      </c>
      <c r="AB15" s="24">
        <v>140.46850000000001</v>
      </c>
      <c r="AC15" s="24">
        <v>155.25980000000001</v>
      </c>
      <c r="AD15" s="24">
        <v>173.71010000000001</v>
      </c>
      <c r="AE15" s="24">
        <v>176.79900000000001</v>
      </c>
      <c r="AF15" s="24">
        <v>154.28550000000001</v>
      </c>
      <c r="AG15" s="24">
        <v>174.97380000000001</v>
      </c>
      <c r="AH15" s="24">
        <v>180.20519999999999</v>
      </c>
      <c r="AI15" s="24">
        <v>201.52789999999999</v>
      </c>
      <c r="AJ15" s="145">
        <v>163.17429999999999</v>
      </c>
      <c r="AK15" s="24">
        <v>127.5959</v>
      </c>
      <c r="AL15" s="24">
        <v>119.33880000000001</v>
      </c>
      <c r="AM15" s="24">
        <v>143.8954</v>
      </c>
      <c r="AN15" s="145">
        <v>115.9139</v>
      </c>
      <c r="AO15" s="24">
        <v>137.6354</v>
      </c>
      <c r="AP15" s="24">
        <v>137.0917</v>
      </c>
      <c r="AQ15" s="24">
        <v>155.84479999999999</v>
      </c>
      <c r="AR15" s="145">
        <v>145.68870000000001</v>
      </c>
      <c r="AS15" s="137"/>
      <c r="BF15" s="101"/>
      <c r="BG15" s="149" t="s">
        <v>3</v>
      </c>
      <c r="BH15" s="128" t="s">
        <v>80</v>
      </c>
      <c r="BI15" s="129">
        <v>163.17429999999999</v>
      </c>
      <c r="BJ15" s="129">
        <v>115.9139</v>
      </c>
      <c r="BK15" s="129">
        <v>145.68870000000001</v>
      </c>
      <c r="BL15" s="57"/>
      <c r="BM15" s="99"/>
      <c r="BN15" s="100"/>
      <c r="BP15" s="18"/>
    </row>
    <row r="16" spans="2:68">
      <c r="B16" s="152"/>
      <c r="C16" s="1" t="s">
        <v>81</v>
      </c>
      <c r="D16" s="24">
        <v>822.38900000000001</v>
      </c>
      <c r="E16" s="24">
        <v>846.47699999999998</v>
      </c>
      <c r="F16" s="24">
        <v>829.85419999999999</v>
      </c>
      <c r="G16" s="24">
        <v>825.3922</v>
      </c>
      <c r="H16" s="24">
        <v>799.26509999999996</v>
      </c>
      <c r="I16" s="24">
        <v>806.62239999999997</v>
      </c>
      <c r="J16" s="24">
        <v>804.72040000000004</v>
      </c>
      <c r="K16" s="24">
        <v>824.11410000000001</v>
      </c>
      <c r="L16" s="24">
        <v>854.77980000000002</v>
      </c>
      <c r="M16" s="24">
        <v>728.80579999999998</v>
      </c>
      <c r="N16" s="24">
        <v>794.94410000000005</v>
      </c>
      <c r="O16" s="24">
        <v>860.99839999999995</v>
      </c>
      <c r="P16" s="24">
        <v>843.64660000000003</v>
      </c>
      <c r="Q16" s="24">
        <v>805.41390000000001</v>
      </c>
      <c r="R16" s="24">
        <v>831.26279999999997</v>
      </c>
      <c r="S16" s="24">
        <v>912.96789999999999</v>
      </c>
      <c r="T16" s="24">
        <v>854.4085</v>
      </c>
      <c r="U16" s="24">
        <v>864.19970000000001</v>
      </c>
      <c r="V16" s="24">
        <v>816.36879999999996</v>
      </c>
      <c r="W16" s="24">
        <v>788.66629999999998</v>
      </c>
      <c r="X16" s="24">
        <v>795.65560000000005</v>
      </c>
      <c r="Y16" s="24">
        <v>767.37609999999995</v>
      </c>
      <c r="Z16" s="24">
        <v>826.98199999999997</v>
      </c>
      <c r="AA16" s="24">
        <v>806.34490000000005</v>
      </c>
      <c r="AB16" s="24">
        <v>790.47670000000005</v>
      </c>
      <c r="AC16" s="24">
        <v>846.22940000000006</v>
      </c>
      <c r="AD16" s="24">
        <v>849.33759999999995</v>
      </c>
      <c r="AE16" s="24">
        <v>870.25559999999996</v>
      </c>
      <c r="AF16" s="24">
        <v>837.90120000000002</v>
      </c>
      <c r="AG16" s="24">
        <v>850.75940000000003</v>
      </c>
      <c r="AH16" s="24">
        <v>869.26580000000001</v>
      </c>
      <c r="AI16" s="24">
        <v>898.42100000000005</v>
      </c>
      <c r="AJ16" s="145">
        <v>841.86410000000001</v>
      </c>
      <c r="AK16" s="24">
        <v>803.12369999999999</v>
      </c>
      <c r="AL16" s="24">
        <v>779.99789999999996</v>
      </c>
      <c r="AM16" s="24">
        <v>794.44209999999998</v>
      </c>
      <c r="AN16" s="145">
        <v>729.80219999999997</v>
      </c>
      <c r="AO16" s="24">
        <v>772.14520000000005</v>
      </c>
      <c r="AP16" s="24">
        <v>794.27629999999999</v>
      </c>
      <c r="AQ16" s="24">
        <v>807.94359999999995</v>
      </c>
      <c r="AR16" s="145">
        <v>776.32159999999999</v>
      </c>
      <c r="AS16" s="137"/>
      <c r="BF16" s="101"/>
      <c r="BG16" s="149"/>
      <c r="BH16" s="128" t="s">
        <v>81</v>
      </c>
      <c r="BI16" s="129">
        <v>841.86410000000001</v>
      </c>
      <c r="BJ16" s="129">
        <v>729.80219999999997</v>
      </c>
      <c r="BK16" s="129">
        <v>776.32159999999999</v>
      </c>
      <c r="BL16" s="57"/>
      <c r="BM16" s="99"/>
      <c r="BN16" s="100"/>
      <c r="BP16" s="18"/>
    </row>
    <row r="17" spans="2:68">
      <c r="B17" s="152"/>
      <c r="C17" s="1" t="s">
        <v>82</v>
      </c>
      <c r="D17" s="24">
        <v>3672.009</v>
      </c>
      <c r="E17" s="24">
        <v>3901.8510000000001</v>
      </c>
      <c r="F17" s="24">
        <v>3518.8330000000001</v>
      </c>
      <c r="G17" s="24">
        <v>3241.279</v>
      </c>
      <c r="H17" s="24">
        <v>3295.11</v>
      </c>
      <c r="I17" s="24">
        <v>3191.598</v>
      </c>
      <c r="J17" s="24">
        <v>2799.7809999999999</v>
      </c>
      <c r="K17" s="24">
        <v>2128.6239999999998</v>
      </c>
      <c r="L17" s="24">
        <v>2644.0970000000002</v>
      </c>
      <c r="M17" s="24">
        <v>2391.5859999999998</v>
      </c>
      <c r="N17" s="24">
        <v>2798.14</v>
      </c>
      <c r="O17" s="24">
        <v>2933.3240000000001</v>
      </c>
      <c r="P17" s="24">
        <v>3078.1109999999999</v>
      </c>
      <c r="Q17" s="24">
        <v>2737.6660000000002</v>
      </c>
      <c r="R17" s="24">
        <v>3264.7109999999998</v>
      </c>
      <c r="S17" s="24">
        <v>3736.348</v>
      </c>
      <c r="T17" s="24">
        <v>3342.5160000000001</v>
      </c>
      <c r="U17" s="24">
        <v>3474.808</v>
      </c>
      <c r="V17" s="24">
        <v>3369.614</v>
      </c>
      <c r="W17" s="24">
        <v>3892.2510000000002</v>
      </c>
      <c r="X17" s="24">
        <v>4164.4340000000002</v>
      </c>
      <c r="Y17" s="24">
        <v>4709.491</v>
      </c>
      <c r="Z17" s="24">
        <v>4885.1019999999999</v>
      </c>
      <c r="AA17" s="24">
        <v>3778.1210000000001</v>
      </c>
      <c r="AB17" s="24">
        <v>3338.3159999999998</v>
      </c>
      <c r="AC17" s="24">
        <v>3816.3389999999999</v>
      </c>
      <c r="AD17" s="24">
        <v>4131.3869999999997</v>
      </c>
      <c r="AE17" s="24">
        <v>4625.7849999999999</v>
      </c>
      <c r="AF17" s="24">
        <v>4678.4570000000003</v>
      </c>
      <c r="AG17" s="24">
        <v>3605.9450000000002</v>
      </c>
      <c r="AH17" s="24">
        <v>3782.3719999999998</v>
      </c>
      <c r="AI17" s="24">
        <v>3659.8829999999998</v>
      </c>
      <c r="AJ17" s="145">
        <v>4235.4399999999996</v>
      </c>
      <c r="AK17" s="24">
        <v>3858.1039999999998</v>
      </c>
      <c r="AL17" s="24">
        <v>3753.95</v>
      </c>
      <c r="AM17" s="24">
        <v>3758.933</v>
      </c>
      <c r="AN17" s="145">
        <v>4205.2539999999999</v>
      </c>
      <c r="AO17" s="24">
        <v>3448.143</v>
      </c>
      <c r="AP17" s="24">
        <v>3853.1080000000002</v>
      </c>
      <c r="AQ17" s="24">
        <v>3052.1439999999998</v>
      </c>
      <c r="AR17" s="145">
        <v>2926.9</v>
      </c>
      <c r="AS17" s="137"/>
      <c r="BF17" s="101"/>
      <c r="BG17" s="149"/>
      <c r="BH17" s="128" t="s">
        <v>82</v>
      </c>
      <c r="BI17" s="129">
        <v>4235.4399999999996</v>
      </c>
      <c r="BJ17" s="129">
        <v>4205.2539999999999</v>
      </c>
      <c r="BK17" s="129">
        <v>2926.9</v>
      </c>
      <c r="BL17" s="57"/>
      <c r="BM17" s="99"/>
      <c r="BN17" s="100"/>
      <c r="BP17" s="18"/>
    </row>
    <row r="18" spans="2:68">
      <c r="B18" s="152" t="s">
        <v>4</v>
      </c>
      <c r="C18" s="1" t="s">
        <v>80</v>
      </c>
      <c r="D18" s="24">
        <v>166.0881</v>
      </c>
      <c r="E18" s="24">
        <v>165.16200000000001</v>
      </c>
      <c r="F18" s="24">
        <v>163.89840000000001</v>
      </c>
      <c r="G18" s="24">
        <v>177.26910000000001</v>
      </c>
      <c r="H18" s="24">
        <v>172.1069</v>
      </c>
      <c r="I18" s="24">
        <v>183.1276</v>
      </c>
      <c r="J18" s="24">
        <v>173.8725</v>
      </c>
      <c r="K18" s="24">
        <v>199.2217</v>
      </c>
      <c r="L18" s="24">
        <v>198.0291</v>
      </c>
      <c r="M18" s="24">
        <v>189.7071</v>
      </c>
      <c r="N18" s="24">
        <v>199.8535</v>
      </c>
      <c r="O18" s="24">
        <v>209.02959999999999</v>
      </c>
      <c r="P18" s="24">
        <v>192.17240000000001</v>
      </c>
      <c r="Q18" s="24">
        <v>180.73070000000001</v>
      </c>
      <c r="R18" s="24">
        <v>182.7133</v>
      </c>
      <c r="S18" s="24">
        <v>186.2407</v>
      </c>
      <c r="T18" s="24">
        <v>180.87479999999999</v>
      </c>
      <c r="U18" s="24">
        <v>171.06190000000001</v>
      </c>
      <c r="V18" s="24">
        <v>165.73390000000001</v>
      </c>
      <c r="W18" s="24">
        <v>162.27019999999999</v>
      </c>
      <c r="X18" s="24">
        <v>147.0299</v>
      </c>
      <c r="Y18" s="24">
        <v>166.61930000000001</v>
      </c>
      <c r="Z18" s="24">
        <v>172.5027</v>
      </c>
      <c r="AA18" s="24">
        <v>168.8381</v>
      </c>
      <c r="AB18" s="24">
        <v>157.6985</v>
      </c>
      <c r="AC18" s="24">
        <v>160.79920000000001</v>
      </c>
      <c r="AD18" s="24">
        <v>152.636</v>
      </c>
      <c r="AE18" s="24">
        <v>144.69210000000001</v>
      </c>
      <c r="AF18" s="24">
        <v>134.5147</v>
      </c>
      <c r="AG18" s="24">
        <v>138.32759999999999</v>
      </c>
      <c r="AH18" s="24">
        <v>139.90940000000001</v>
      </c>
      <c r="AI18" s="24">
        <v>126.11799999999999</v>
      </c>
      <c r="AJ18" s="145">
        <v>126.2527</v>
      </c>
      <c r="AK18" s="24">
        <v>77.738569999999996</v>
      </c>
      <c r="AL18" s="24">
        <v>84.707660000000004</v>
      </c>
      <c r="AM18" s="24">
        <v>108.3061</v>
      </c>
      <c r="AN18" s="145">
        <v>128.9228</v>
      </c>
      <c r="AO18" s="24">
        <v>157.91489999999999</v>
      </c>
      <c r="AP18" s="24">
        <v>146.36600000000001</v>
      </c>
      <c r="AQ18" s="24">
        <v>145.75909999999999</v>
      </c>
      <c r="AR18" s="145">
        <v>141.85</v>
      </c>
      <c r="AS18" s="137"/>
      <c r="BF18" s="101"/>
      <c r="BG18" s="148" t="s">
        <v>4</v>
      </c>
      <c r="BH18" s="121" t="s">
        <v>80</v>
      </c>
      <c r="BI18" s="117">
        <v>126.2527</v>
      </c>
      <c r="BJ18" s="117">
        <v>128.9228</v>
      </c>
      <c r="BK18" s="117">
        <v>141.85</v>
      </c>
      <c r="BL18" s="57"/>
      <c r="BM18" s="99"/>
      <c r="BN18" s="100"/>
      <c r="BP18" s="18"/>
    </row>
    <row r="19" spans="2:68">
      <c r="B19" s="152"/>
      <c r="C19" s="1" t="s">
        <v>81</v>
      </c>
      <c r="D19" s="24">
        <v>755.6422</v>
      </c>
      <c r="E19" s="24">
        <v>737.28470000000004</v>
      </c>
      <c r="F19" s="24">
        <v>743.00890000000004</v>
      </c>
      <c r="G19" s="24">
        <v>732.12879999999996</v>
      </c>
      <c r="H19" s="24">
        <v>805.37980000000005</v>
      </c>
      <c r="I19" s="24">
        <v>843.27940000000001</v>
      </c>
      <c r="J19" s="24">
        <v>913.3297</v>
      </c>
      <c r="K19" s="24">
        <v>953.71090000000004</v>
      </c>
      <c r="L19" s="24">
        <v>977.89790000000005</v>
      </c>
      <c r="M19" s="24">
        <v>944.63239999999996</v>
      </c>
      <c r="N19" s="24">
        <v>945.404</v>
      </c>
      <c r="O19" s="24">
        <v>964.73329999999999</v>
      </c>
      <c r="P19" s="24">
        <v>898.00409999999999</v>
      </c>
      <c r="Q19" s="24">
        <v>886.21429999999998</v>
      </c>
      <c r="R19" s="24">
        <v>911.46130000000005</v>
      </c>
      <c r="S19" s="24">
        <v>906.6694</v>
      </c>
      <c r="T19" s="24">
        <v>901.93209999999999</v>
      </c>
      <c r="U19" s="24">
        <v>912.24770000000001</v>
      </c>
      <c r="V19" s="24">
        <v>921.22130000000004</v>
      </c>
      <c r="W19" s="24">
        <v>844.66010000000006</v>
      </c>
      <c r="X19" s="24">
        <v>861.43510000000003</v>
      </c>
      <c r="Y19" s="24">
        <v>868.89750000000004</v>
      </c>
      <c r="Z19" s="24">
        <v>870.69640000000004</v>
      </c>
      <c r="AA19" s="24">
        <v>899.17319999999995</v>
      </c>
      <c r="AB19" s="24">
        <v>838.67600000000004</v>
      </c>
      <c r="AC19" s="24">
        <v>840.11630000000002</v>
      </c>
      <c r="AD19" s="24">
        <v>835.55629999999996</v>
      </c>
      <c r="AE19" s="24">
        <v>912.50009999999997</v>
      </c>
      <c r="AF19" s="24">
        <v>841.2604</v>
      </c>
      <c r="AG19" s="24">
        <v>851.50189999999998</v>
      </c>
      <c r="AH19" s="24">
        <v>856.94200000000001</v>
      </c>
      <c r="AI19" s="24">
        <v>833.36120000000005</v>
      </c>
      <c r="AJ19" s="145">
        <v>855.01769999999999</v>
      </c>
      <c r="AK19" s="24">
        <v>729.125</v>
      </c>
      <c r="AL19" s="24">
        <v>822.77459999999996</v>
      </c>
      <c r="AM19" s="24">
        <v>918.45519999999999</v>
      </c>
      <c r="AN19" s="145">
        <v>843.28250000000003</v>
      </c>
      <c r="AO19" s="24">
        <v>887.33100000000002</v>
      </c>
      <c r="AP19" s="24">
        <v>898.34450000000004</v>
      </c>
      <c r="AQ19" s="24">
        <v>964.54049999999995</v>
      </c>
      <c r="AR19" s="145">
        <v>893.05960000000005</v>
      </c>
      <c r="AS19" s="137"/>
      <c r="BF19" s="101"/>
      <c r="BG19" s="148"/>
      <c r="BH19" s="121" t="s">
        <v>81</v>
      </c>
      <c r="BI19" s="117">
        <v>855.01769999999999</v>
      </c>
      <c r="BJ19" s="117">
        <v>843.28250000000003</v>
      </c>
      <c r="BK19" s="117">
        <v>893.05960000000005</v>
      </c>
      <c r="BL19" s="57"/>
      <c r="BM19" s="99"/>
      <c r="BN19" s="100"/>
      <c r="BP19" s="18"/>
    </row>
    <row r="20" spans="2:68">
      <c r="B20" s="152"/>
      <c r="C20" s="1" t="s">
        <v>82</v>
      </c>
      <c r="D20" s="24">
        <v>4090.2829999999999</v>
      </c>
      <c r="E20" s="24">
        <v>3806.991</v>
      </c>
      <c r="F20" s="24">
        <v>3986.567</v>
      </c>
      <c r="G20" s="24">
        <v>3787.607</v>
      </c>
      <c r="H20" s="24">
        <v>3930.8939999999998</v>
      </c>
      <c r="I20" s="24">
        <v>4299.3149999999996</v>
      </c>
      <c r="J20" s="24">
        <v>5156.2420000000002</v>
      </c>
      <c r="K20" s="24">
        <v>4703.585</v>
      </c>
      <c r="L20" s="24">
        <v>4714.5770000000002</v>
      </c>
      <c r="M20" s="24">
        <v>4740.7629999999999</v>
      </c>
      <c r="N20" s="24">
        <v>4617.42</v>
      </c>
      <c r="O20" s="24">
        <v>4347.2950000000001</v>
      </c>
      <c r="P20" s="24">
        <v>4325.0659999999998</v>
      </c>
      <c r="Q20" s="24">
        <v>4065.9490000000001</v>
      </c>
      <c r="R20" s="24">
        <v>4306.4579999999996</v>
      </c>
      <c r="S20" s="24">
        <v>4484.3010000000004</v>
      </c>
      <c r="T20" s="24">
        <v>4708.9830000000002</v>
      </c>
      <c r="U20" s="24">
        <v>4675.0410000000002</v>
      </c>
      <c r="V20" s="24">
        <v>4380.1980000000003</v>
      </c>
      <c r="W20" s="24">
        <v>4075.0639999999999</v>
      </c>
      <c r="X20" s="24">
        <v>4618.7120000000004</v>
      </c>
      <c r="Y20" s="24">
        <v>4379.3959999999997</v>
      </c>
      <c r="Z20" s="24">
        <v>4180.1629999999996</v>
      </c>
      <c r="AA20" s="24">
        <v>4240.4780000000001</v>
      </c>
      <c r="AB20" s="24">
        <v>4083.1880000000001</v>
      </c>
      <c r="AC20" s="24">
        <v>3783.1869999999999</v>
      </c>
      <c r="AD20" s="24">
        <v>3751.37</v>
      </c>
      <c r="AE20" s="24">
        <v>3896.674</v>
      </c>
      <c r="AF20" s="24">
        <v>4108.5119999999997</v>
      </c>
      <c r="AG20" s="24">
        <v>4254.3999999999996</v>
      </c>
      <c r="AH20" s="24">
        <v>3927.4</v>
      </c>
      <c r="AI20" s="24">
        <v>3617.5540000000001</v>
      </c>
      <c r="AJ20" s="145">
        <v>3418.607</v>
      </c>
      <c r="AK20" s="24">
        <v>3658.201</v>
      </c>
      <c r="AL20" s="24">
        <v>3290.0839999999998</v>
      </c>
      <c r="AM20" s="24">
        <v>4311.8890000000001</v>
      </c>
      <c r="AN20" s="145">
        <v>3715.335</v>
      </c>
      <c r="AO20" s="24">
        <v>3366.9609999999998</v>
      </c>
      <c r="AP20" s="24">
        <v>3900.66</v>
      </c>
      <c r="AQ20" s="24">
        <v>4311.8360000000002</v>
      </c>
      <c r="AR20" s="145">
        <v>3716.1329999999998</v>
      </c>
      <c r="AS20" s="137"/>
      <c r="BF20" s="101"/>
      <c r="BG20" s="148"/>
      <c r="BH20" s="121" t="s">
        <v>82</v>
      </c>
      <c r="BI20" s="117">
        <v>3418.607</v>
      </c>
      <c r="BJ20" s="117">
        <v>3715.335</v>
      </c>
      <c r="BK20" s="117">
        <v>3716.1329999999998</v>
      </c>
      <c r="BL20" s="57"/>
      <c r="BM20" s="99"/>
      <c r="BN20" s="100"/>
      <c r="BP20" s="18"/>
    </row>
    <row r="21" spans="2:68">
      <c r="B21" s="152" t="s">
        <v>5</v>
      </c>
      <c r="C21" s="1" t="s">
        <v>80</v>
      </c>
      <c r="D21" s="24">
        <v>205.11490000000001</v>
      </c>
      <c r="E21" s="24">
        <v>207.88059999999999</v>
      </c>
      <c r="F21" s="24">
        <v>214.26089999999999</v>
      </c>
      <c r="G21" s="24">
        <v>212.46469999999999</v>
      </c>
      <c r="H21" s="24">
        <v>216.59370000000001</v>
      </c>
      <c r="I21" s="24">
        <v>223.08619999999999</v>
      </c>
      <c r="J21" s="24">
        <v>236.0873</v>
      </c>
      <c r="K21" s="24">
        <v>217.3843</v>
      </c>
      <c r="L21" s="24">
        <v>219.40010000000001</v>
      </c>
      <c r="M21" s="24">
        <v>228.9153</v>
      </c>
      <c r="N21" s="24">
        <v>208.33199999999999</v>
      </c>
      <c r="O21" s="24">
        <v>218.16659999999999</v>
      </c>
      <c r="P21" s="24">
        <v>214.3424</v>
      </c>
      <c r="Q21" s="24">
        <v>208.9691</v>
      </c>
      <c r="R21" s="24">
        <v>200.00210000000001</v>
      </c>
      <c r="S21" s="24">
        <v>180.21430000000001</v>
      </c>
      <c r="T21" s="24">
        <v>177.45920000000001</v>
      </c>
      <c r="U21" s="24">
        <v>177.66409999999999</v>
      </c>
      <c r="V21" s="24">
        <v>159.84479999999999</v>
      </c>
      <c r="W21" s="24">
        <v>177.1506</v>
      </c>
      <c r="X21" s="24">
        <v>183.78980000000001</v>
      </c>
      <c r="Y21" s="24">
        <v>181.18379999999999</v>
      </c>
      <c r="Z21" s="24">
        <v>189.81319999999999</v>
      </c>
      <c r="AA21" s="24">
        <v>209.23570000000001</v>
      </c>
      <c r="AB21" s="24">
        <v>197.15979999999999</v>
      </c>
      <c r="AC21" s="24">
        <v>205.8261</v>
      </c>
      <c r="AD21" s="24">
        <v>196.66050000000001</v>
      </c>
      <c r="AE21" s="24">
        <v>195.3433</v>
      </c>
      <c r="AF21" s="24">
        <v>182.3571</v>
      </c>
      <c r="AG21" s="24">
        <v>195.988</v>
      </c>
      <c r="AH21" s="24">
        <v>200.4402</v>
      </c>
      <c r="AI21" s="24">
        <v>231.50370000000001</v>
      </c>
      <c r="AJ21" s="145">
        <v>197.63749999999999</v>
      </c>
      <c r="AK21" s="24">
        <v>117.81010000000001</v>
      </c>
      <c r="AL21" s="24">
        <v>129.32550000000001</v>
      </c>
      <c r="AM21" s="24">
        <v>146.05629999999999</v>
      </c>
      <c r="AN21" s="145">
        <v>144.15270000000001</v>
      </c>
      <c r="AO21" s="24">
        <v>153.50239999999999</v>
      </c>
      <c r="AP21" s="24">
        <v>175.6335</v>
      </c>
      <c r="AQ21" s="24">
        <v>178.3586</v>
      </c>
      <c r="AR21" s="145">
        <v>156.61490000000001</v>
      </c>
      <c r="AS21" s="137"/>
      <c r="BF21" s="101"/>
      <c r="BG21" s="149" t="s">
        <v>5</v>
      </c>
      <c r="BH21" s="128" t="s">
        <v>80</v>
      </c>
      <c r="BI21" s="129">
        <v>197.63749999999999</v>
      </c>
      <c r="BJ21" s="129">
        <v>144.15270000000001</v>
      </c>
      <c r="BK21" s="129">
        <v>156.61490000000001</v>
      </c>
      <c r="BL21" s="57"/>
      <c r="BM21" s="99"/>
      <c r="BN21" s="100"/>
      <c r="BP21" s="18"/>
    </row>
    <row r="22" spans="2:68">
      <c r="B22" s="152"/>
      <c r="C22" s="1" t="s">
        <v>81</v>
      </c>
      <c r="D22" s="24">
        <v>923.7441</v>
      </c>
      <c r="E22" s="24">
        <v>902.99009999999998</v>
      </c>
      <c r="F22" s="24">
        <v>917.25779999999997</v>
      </c>
      <c r="G22" s="24">
        <v>920.41129999999998</v>
      </c>
      <c r="H22" s="24">
        <v>952.24710000000005</v>
      </c>
      <c r="I22" s="24">
        <v>990.2953</v>
      </c>
      <c r="J22" s="24">
        <v>1033.8989999999999</v>
      </c>
      <c r="K22" s="24">
        <v>999.04309999999998</v>
      </c>
      <c r="L22" s="24">
        <v>988.99339999999995</v>
      </c>
      <c r="M22" s="24">
        <v>977.04269999999997</v>
      </c>
      <c r="N22" s="24">
        <v>966.22829999999999</v>
      </c>
      <c r="O22" s="24">
        <v>947.37419999999997</v>
      </c>
      <c r="P22" s="24">
        <v>934.29369999999994</v>
      </c>
      <c r="Q22" s="24">
        <v>932.45270000000005</v>
      </c>
      <c r="R22" s="24">
        <v>932.96389999999997</v>
      </c>
      <c r="S22" s="24">
        <v>915.96259999999995</v>
      </c>
      <c r="T22" s="24">
        <v>889.88840000000005</v>
      </c>
      <c r="U22" s="24">
        <v>891.17280000000005</v>
      </c>
      <c r="V22" s="24">
        <v>852.93179999999995</v>
      </c>
      <c r="W22" s="24">
        <v>855.67650000000003</v>
      </c>
      <c r="X22" s="24">
        <v>898.45010000000002</v>
      </c>
      <c r="Y22" s="24">
        <v>873.31889999999999</v>
      </c>
      <c r="Z22" s="24">
        <v>939.54830000000004</v>
      </c>
      <c r="AA22" s="24">
        <v>1007.026</v>
      </c>
      <c r="AB22" s="24">
        <v>979.17780000000005</v>
      </c>
      <c r="AC22" s="24">
        <v>998.44759999999997</v>
      </c>
      <c r="AD22" s="24">
        <v>1026.201</v>
      </c>
      <c r="AE22" s="24">
        <v>955.34950000000003</v>
      </c>
      <c r="AF22" s="24">
        <v>964.64660000000003</v>
      </c>
      <c r="AG22" s="24">
        <v>1008.506</v>
      </c>
      <c r="AH22" s="24">
        <v>999.25319999999999</v>
      </c>
      <c r="AI22" s="24">
        <v>1076.857</v>
      </c>
      <c r="AJ22" s="145">
        <v>1018.437</v>
      </c>
      <c r="AK22" s="24">
        <v>954.57709999999997</v>
      </c>
      <c r="AL22" s="24">
        <v>867.01689999999996</v>
      </c>
      <c r="AM22" s="24">
        <v>925.50670000000002</v>
      </c>
      <c r="AN22" s="145">
        <v>920.37720000000002</v>
      </c>
      <c r="AO22" s="24">
        <v>878.85550000000001</v>
      </c>
      <c r="AP22" s="24">
        <v>952.30529999999999</v>
      </c>
      <c r="AQ22" s="24">
        <v>934.17449999999997</v>
      </c>
      <c r="AR22" s="145">
        <v>898.07180000000005</v>
      </c>
      <c r="AS22" s="137"/>
      <c r="BF22" s="101"/>
      <c r="BG22" s="149"/>
      <c r="BH22" s="128" t="s">
        <v>81</v>
      </c>
      <c r="BI22" s="129">
        <v>1018.437</v>
      </c>
      <c r="BJ22" s="129">
        <v>920.37720000000002</v>
      </c>
      <c r="BK22" s="129">
        <v>898.07180000000005</v>
      </c>
      <c r="BL22" s="57"/>
      <c r="BM22" s="99"/>
      <c r="BN22" s="100"/>
      <c r="BP22" s="18"/>
    </row>
    <row r="23" spans="2:68">
      <c r="B23" s="152"/>
      <c r="C23" s="1" t="s">
        <v>82</v>
      </c>
      <c r="D23" s="24">
        <v>4294.7629999999999</v>
      </c>
      <c r="E23" s="24">
        <v>4231.76</v>
      </c>
      <c r="F23" s="24">
        <v>4125.1409999999996</v>
      </c>
      <c r="G23" s="24">
        <v>4175.2650000000003</v>
      </c>
      <c r="H23" s="24">
        <v>4405.4229999999998</v>
      </c>
      <c r="I23" s="24">
        <v>4602.7969999999996</v>
      </c>
      <c r="J23" s="24">
        <v>5114.4210000000003</v>
      </c>
      <c r="K23" s="24">
        <v>4502.674</v>
      </c>
      <c r="L23" s="24">
        <v>4852.1319999999996</v>
      </c>
      <c r="M23" s="24">
        <v>4551.7790000000005</v>
      </c>
      <c r="N23" s="24">
        <v>4860.8360000000002</v>
      </c>
      <c r="O23" s="24">
        <v>4348.116</v>
      </c>
      <c r="P23" s="24">
        <v>4295.2389999999996</v>
      </c>
      <c r="Q23" s="24">
        <v>4607.6779999999999</v>
      </c>
      <c r="R23" s="24">
        <v>4541.3950000000004</v>
      </c>
      <c r="S23" s="24">
        <v>4592.5870000000004</v>
      </c>
      <c r="T23" s="24">
        <v>4365.6229999999996</v>
      </c>
      <c r="U23" s="24">
        <v>4779.92</v>
      </c>
      <c r="V23" s="24">
        <v>4047.3719999999998</v>
      </c>
      <c r="W23" s="24">
        <v>4456.7539999999999</v>
      </c>
      <c r="X23" s="24">
        <v>4443.866</v>
      </c>
      <c r="Y23" s="24">
        <v>4583.0140000000001</v>
      </c>
      <c r="Z23" s="24">
        <v>4722.152</v>
      </c>
      <c r="AA23" s="24">
        <v>5163.5510000000004</v>
      </c>
      <c r="AB23" s="24">
        <v>4715.8429999999998</v>
      </c>
      <c r="AC23" s="24">
        <v>5139.0039999999999</v>
      </c>
      <c r="AD23" s="24">
        <v>5833.2070000000003</v>
      </c>
      <c r="AE23" s="24">
        <v>5493.5420000000004</v>
      </c>
      <c r="AF23" s="24">
        <v>5597.67</v>
      </c>
      <c r="AG23" s="24">
        <v>6379.9290000000001</v>
      </c>
      <c r="AH23" s="24">
        <v>6150.3069999999998</v>
      </c>
      <c r="AI23" s="24">
        <v>6330.2550000000001</v>
      </c>
      <c r="AJ23" s="145">
        <v>5307.7290000000003</v>
      </c>
      <c r="AK23" s="24">
        <v>5630.5770000000002</v>
      </c>
      <c r="AL23" s="24">
        <v>4163.9560000000001</v>
      </c>
      <c r="AM23" s="24">
        <v>4522.8829999999998</v>
      </c>
      <c r="AN23" s="145">
        <v>4399.6279999999997</v>
      </c>
      <c r="AO23" s="24">
        <v>4124.72</v>
      </c>
      <c r="AP23" s="24">
        <v>4858.5460000000003</v>
      </c>
      <c r="AQ23" s="24">
        <v>5306.1009999999997</v>
      </c>
      <c r="AR23" s="145">
        <v>4401.6469999999999</v>
      </c>
      <c r="AS23" s="137"/>
      <c r="BF23" s="101"/>
      <c r="BG23" s="149"/>
      <c r="BH23" s="128" t="s">
        <v>82</v>
      </c>
      <c r="BI23" s="129">
        <v>5307.7290000000003</v>
      </c>
      <c r="BJ23" s="129">
        <v>4399.6279999999997</v>
      </c>
      <c r="BK23" s="129">
        <v>4401.6469999999999</v>
      </c>
      <c r="BL23" s="57"/>
      <c r="BM23" s="99"/>
      <c r="BN23" s="100"/>
      <c r="BP23" s="18"/>
    </row>
    <row r="24" spans="2:68">
      <c r="B24" s="152" t="s">
        <v>6</v>
      </c>
      <c r="C24" s="1" t="s">
        <v>80</v>
      </c>
      <c r="D24" s="24">
        <v>165.2886</v>
      </c>
      <c r="E24" s="24">
        <v>160.46260000000001</v>
      </c>
      <c r="F24" s="24">
        <v>157.3647</v>
      </c>
      <c r="G24" s="24">
        <v>174.82859999999999</v>
      </c>
      <c r="H24" s="24">
        <v>181.08359999999999</v>
      </c>
      <c r="I24" s="24">
        <v>175.45500000000001</v>
      </c>
      <c r="J24" s="24">
        <v>203.70490000000001</v>
      </c>
      <c r="K24" s="24">
        <v>211.79300000000001</v>
      </c>
      <c r="L24" s="24">
        <v>212.53360000000001</v>
      </c>
      <c r="M24" s="24">
        <v>201.50049999999999</v>
      </c>
      <c r="N24" s="24">
        <v>197.89410000000001</v>
      </c>
      <c r="O24" s="24">
        <v>198.28749999999999</v>
      </c>
      <c r="P24" s="24">
        <v>197.0162</v>
      </c>
      <c r="Q24" s="24">
        <v>208.86539999999999</v>
      </c>
      <c r="R24" s="24">
        <v>206.01509999999999</v>
      </c>
      <c r="S24" s="24">
        <v>189.54580000000001</v>
      </c>
      <c r="T24" s="24">
        <v>175.0121</v>
      </c>
      <c r="U24" s="24">
        <v>180.9633</v>
      </c>
      <c r="V24" s="24">
        <v>171.69470000000001</v>
      </c>
      <c r="W24" s="24">
        <v>175.63489999999999</v>
      </c>
      <c r="X24" s="24">
        <v>168.16540000000001</v>
      </c>
      <c r="Y24" s="24">
        <v>161.21209999999999</v>
      </c>
      <c r="Z24" s="24">
        <v>161.78620000000001</v>
      </c>
      <c r="AA24" s="24">
        <v>157.59280000000001</v>
      </c>
      <c r="AB24" s="24">
        <v>157.04130000000001</v>
      </c>
      <c r="AC24" s="24">
        <v>145.9864</v>
      </c>
      <c r="AD24" s="24">
        <v>156.26679999999999</v>
      </c>
      <c r="AE24" s="24">
        <v>150.30250000000001</v>
      </c>
      <c r="AF24" s="24">
        <v>137.08369999999999</v>
      </c>
      <c r="AG24" s="24">
        <v>143.6825</v>
      </c>
      <c r="AH24" s="24">
        <v>123.3507</v>
      </c>
      <c r="AI24" s="24">
        <v>141.05269999999999</v>
      </c>
      <c r="AJ24" s="145">
        <v>140.67009999999999</v>
      </c>
      <c r="AK24" s="24">
        <v>135.52969999999999</v>
      </c>
      <c r="AL24" s="24">
        <v>93.360749999999996</v>
      </c>
      <c r="AM24" s="24">
        <v>130.8518</v>
      </c>
      <c r="AN24" s="145">
        <v>131.28319999999999</v>
      </c>
      <c r="AO24" s="24">
        <v>112.9243</v>
      </c>
      <c r="AP24" s="24">
        <v>104.7688</v>
      </c>
      <c r="AQ24" s="24">
        <v>132.08150000000001</v>
      </c>
      <c r="AR24" s="145">
        <v>137.61089999999999</v>
      </c>
      <c r="AS24" s="137"/>
      <c r="BF24" s="101"/>
      <c r="BG24" s="148" t="s">
        <v>6</v>
      </c>
      <c r="BH24" s="121" t="s">
        <v>80</v>
      </c>
      <c r="BI24" s="117">
        <v>140.67009999999999</v>
      </c>
      <c r="BJ24" s="117">
        <v>131.28319999999999</v>
      </c>
      <c r="BK24" s="117">
        <v>137.61089999999999</v>
      </c>
      <c r="BL24" s="57"/>
      <c r="BM24" s="99"/>
      <c r="BN24" s="100"/>
      <c r="BP24" s="18"/>
    </row>
    <row r="25" spans="2:68">
      <c r="B25" s="152"/>
      <c r="C25" s="1" t="s">
        <v>81</v>
      </c>
      <c r="D25" s="24">
        <v>808.1748</v>
      </c>
      <c r="E25" s="24">
        <v>854.21839999999997</v>
      </c>
      <c r="F25" s="24">
        <v>850.5421</v>
      </c>
      <c r="G25" s="24">
        <v>863.76189999999997</v>
      </c>
      <c r="H25" s="24">
        <v>884.31359999999995</v>
      </c>
      <c r="I25" s="24">
        <v>907.03679999999997</v>
      </c>
      <c r="J25" s="24">
        <v>907.71169999999995</v>
      </c>
      <c r="K25" s="24">
        <v>1006.812</v>
      </c>
      <c r="L25" s="24">
        <v>1107.2909999999999</v>
      </c>
      <c r="M25" s="24">
        <v>1003.379</v>
      </c>
      <c r="N25" s="24">
        <v>1002.224</v>
      </c>
      <c r="O25" s="24">
        <v>969.1354</v>
      </c>
      <c r="P25" s="24">
        <v>1025.299</v>
      </c>
      <c r="Q25" s="24">
        <v>1093.866</v>
      </c>
      <c r="R25" s="24">
        <v>1101.587</v>
      </c>
      <c r="S25" s="24">
        <v>1064.9079999999999</v>
      </c>
      <c r="T25" s="24">
        <v>993.99570000000006</v>
      </c>
      <c r="U25" s="24">
        <v>999.327</v>
      </c>
      <c r="V25" s="24">
        <v>935.77120000000002</v>
      </c>
      <c r="W25" s="24">
        <v>972.98839999999996</v>
      </c>
      <c r="X25" s="24">
        <v>947.67579999999998</v>
      </c>
      <c r="Y25" s="24">
        <v>916.23099999999999</v>
      </c>
      <c r="Z25" s="24">
        <v>967.52020000000005</v>
      </c>
      <c r="AA25" s="24">
        <v>968.03740000000005</v>
      </c>
      <c r="AB25" s="24">
        <v>1070.3689999999999</v>
      </c>
      <c r="AC25" s="24">
        <v>1085.7650000000001</v>
      </c>
      <c r="AD25" s="24">
        <v>1048.703</v>
      </c>
      <c r="AE25" s="24">
        <v>1036.1130000000001</v>
      </c>
      <c r="AF25" s="24">
        <v>1030.204</v>
      </c>
      <c r="AG25" s="24">
        <v>1111.6130000000001</v>
      </c>
      <c r="AH25" s="24">
        <v>1106.9190000000001</v>
      </c>
      <c r="AI25" s="24">
        <v>1234.9659999999999</v>
      </c>
      <c r="AJ25" s="145">
        <v>1269.7560000000001</v>
      </c>
      <c r="AK25" s="24">
        <v>1190.7429999999999</v>
      </c>
      <c r="AL25" s="24">
        <v>1064.521</v>
      </c>
      <c r="AM25" s="24">
        <v>1068.1210000000001</v>
      </c>
      <c r="AN25" s="145">
        <v>1078.1110000000001</v>
      </c>
      <c r="AO25" s="24">
        <v>1043.5450000000001</v>
      </c>
      <c r="AP25" s="24">
        <v>949.39089999999999</v>
      </c>
      <c r="AQ25" s="24">
        <v>928.84630000000004</v>
      </c>
      <c r="AR25" s="145">
        <v>1032.972</v>
      </c>
      <c r="AS25" s="137"/>
      <c r="BF25" s="101"/>
      <c r="BG25" s="148"/>
      <c r="BH25" s="121" t="s">
        <v>81</v>
      </c>
      <c r="BI25" s="117">
        <v>1269.7560000000001</v>
      </c>
      <c r="BJ25" s="117">
        <v>1078.1110000000001</v>
      </c>
      <c r="BK25" s="117">
        <v>1032.972</v>
      </c>
      <c r="BL25" s="57"/>
      <c r="BM25" s="99"/>
      <c r="BN25" s="100"/>
      <c r="BP25" s="18"/>
    </row>
    <row r="26" spans="2:68">
      <c r="B26" s="152"/>
      <c r="C26" s="1" t="s">
        <v>82</v>
      </c>
      <c r="D26" s="24">
        <v>3979.672</v>
      </c>
      <c r="E26" s="24">
        <v>3865.5189999999998</v>
      </c>
      <c r="F26" s="24">
        <v>3794.7350000000001</v>
      </c>
      <c r="G26" s="24">
        <v>4390.79</v>
      </c>
      <c r="H26" s="24">
        <v>4455.0060000000003</v>
      </c>
      <c r="I26" s="24">
        <v>4694.7240000000002</v>
      </c>
      <c r="J26" s="24">
        <v>4665.9430000000002</v>
      </c>
      <c r="K26" s="24">
        <v>5089.2470000000003</v>
      </c>
      <c r="L26" s="24">
        <v>5401.7740000000003</v>
      </c>
      <c r="M26" s="24">
        <v>4855.5320000000002</v>
      </c>
      <c r="N26" s="24">
        <v>4570.7610000000004</v>
      </c>
      <c r="O26" s="24">
        <v>4559.4610000000002</v>
      </c>
      <c r="P26" s="24">
        <v>5032.183</v>
      </c>
      <c r="Q26" s="24">
        <v>4828.2349999999997</v>
      </c>
      <c r="R26" s="24">
        <v>5277.36</v>
      </c>
      <c r="S26" s="24">
        <v>5674.2049999999999</v>
      </c>
      <c r="T26" s="24">
        <v>4420.08</v>
      </c>
      <c r="U26" s="24">
        <v>5172.8540000000003</v>
      </c>
      <c r="V26" s="24">
        <v>4886.4589999999998</v>
      </c>
      <c r="W26" s="24">
        <v>5816.4059999999999</v>
      </c>
      <c r="X26" s="24">
        <v>5571.0889999999999</v>
      </c>
      <c r="Y26" s="24">
        <v>5103.2560000000003</v>
      </c>
      <c r="Z26" s="24">
        <v>4656.7669999999998</v>
      </c>
      <c r="AA26" s="24">
        <v>4530.4229999999998</v>
      </c>
      <c r="AB26" s="24">
        <v>5072.817</v>
      </c>
      <c r="AC26" s="24">
        <v>4964.8559999999998</v>
      </c>
      <c r="AD26" s="24">
        <v>4696.6139999999996</v>
      </c>
      <c r="AE26" s="24">
        <v>4587.3630000000003</v>
      </c>
      <c r="AF26" s="24">
        <v>5489.9549999999999</v>
      </c>
      <c r="AG26" s="24">
        <v>5364.3440000000001</v>
      </c>
      <c r="AH26" s="24">
        <v>5785.085</v>
      </c>
      <c r="AI26" s="24">
        <v>6200.54</v>
      </c>
      <c r="AJ26" s="145">
        <v>6159.875</v>
      </c>
      <c r="AK26" s="24">
        <v>5593.64</v>
      </c>
      <c r="AL26" s="24">
        <v>4931.0410000000002</v>
      </c>
      <c r="AM26" s="24">
        <v>4814.3630000000003</v>
      </c>
      <c r="AN26" s="145">
        <v>5443.18</v>
      </c>
      <c r="AO26" s="24">
        <v>6524.7489999999998</v>
      </c>
      <c r="AP26" s="24">
        <v>5164.3270000000002</v>
      </c>
      <c r="AQ26" s="24">
        <v>5430.9960000000001</v>
      </c>
      <c r="AR26" s="145">
        <v>5496.2550000000001</v>
      </c>
      <c r="AS26" s="137"/>
      <c r="BF26" s="101"/>
      <c r="BG26" s="148"/>
      <c r="BH26" s="121" t="s">
        <v>82</v>
      </c>
      <c r="BI26" s="117">
        <v>6159.875</v>
      </c>
      <c r="BJ26" s="117">
        <v>5443.18</v>
      </c>
      <c r="BK26" s="117">
        <v>5496.2550000000001</v>
      </c>
      <c r="BL26" s="57"/>
      <c r="BM26" s="99"/>
      <c r="BN26" s="100"/>
      <c r="BP26" s="18"/>
    </row>
    <row r="27" spans="2:68">
      <c r="B27" s="152" t="s">
        <v>7</v>
      </c>
      <c r="C27" s="1" t="s">
        <v>80</v>
      </c>
      <c r="D27" s="24">
        <v>172.7679</v>
      </c>
      <c r="E27" s="24">
        <v>167.27430000000001</v>
      </c>
      <c r="F27" s="24">
        <v>171.9631</v>
      </c>
      <c r="G27" s="24">
        <v>165.22049999999999</v>
      </c>
      <c r="H27" s="24">
        <v>162.8152</v>
      </c>
      <c r="I27" s="24">
        <v>163.19300000000001</v>
      </c>
      <c r="J27" s="24">
        <v>167.87549999999999</v>
      </c>
      <c r="K27" s="24">
        <v>172.11269999999999</v>
      </c>
      <c r="L27" s="24">
        <v>175.9144</v>
      </c>
      <c r="M27" s="24">
        <v>175.37180000000001</v>
      </c>
      <c r="N27" s="24">
        <v>170.10640000000001</v>
      </c>
      <c r="O27" s="24">
        <v>191.05</v>
      </c>
      <c r="P27" s="24">
        <v>193.7064</v>
      </c>
      <c r="Q27" s="24">
        <v>176.39250000000001</v>
      </c>
      <c r="R27" s="24">
        <v>175.03210000000001</v>
      </c>
      <c r="S27" s="24">
        <v>183.43090000000001</v>
      </c>
      <c r="T27" s="24">
        <v>161.626</v>
      </c>
      <c r="U27" s="24">
        <v>153.62270000000001</v>
      </c>
      <c r="V27" s="24">
        <v>125.7974</v>
      </c>
      <c r="W27" s="24">
        <v>155.8895</v>
      </c>
      <c r="X27" s="24">
        <v>162.99369999999999</v>
      </c>
      <c r="Y27" s="24">
        <v>179.23589999999999</v>
      </c>
      <c r="Z27" s="24">
        <v>157.60419999999999</v>
      </c>
      <c r="AA27" s="24">
        <v>185.1532</v>
      </c>
      <c r="AB27" s="24">
        <v>162.5821</v>
      </c>
      <c r="AC27" s="24">
        <v>165.9393</v>
      </c>
      <c r="AD27" s="24">
        <v>152.9709</v>
      </c>
      <c r="AE27" s="24">
        <v>158.50749999999999</v>
      </c>
      <c r="AF27" s="24">
        <v>143.97290000000001</v>
      </c>
      <c r="AG27" s="24">
        <v>132.78579999999999</v>
      </c>
      <c r="AH27" s="24">
        <v>121.2312</v>
      </c>
      <c r="AI27" s="24">
        <v>136.6062</v>
      </c>
      <c r="AJ27" s="145">
        <v>117.11450000000001</v>
      </c>
      <c r="AK27" s="24">
        <v>64.347149999999999</v>
      </c>
      <c r="AL27" s="24">
        <v>40.57461</v>
      </c>
      <c r="AM27" s="24">
        <v>98.210220000000007</v>
      </c>
      <c r="AN27" s="145">
        <v>80.650700000000001</v>
      </c>
      <c r="AO27" s="24">
        <v>85.756739999999994</v>
      </c>
      <c r="AP27" s="24">
        <v>116.474</v>
      </c>
      <c r="AQ27" s="24">
        <v>107.9842</v>
      </c>
      <c r="AR27" s="145">
        <v>108.5351</v>
      </c>
      <c r="AS27" s="137"/>
      <c r="BF27" s="101"/>
      <c r="BG27" s="149" t="s">
        <v>7</v>
      </c>
      <c r="BH27" s="128" t="s">
        <v>80</v>
      </c>
      <c r="BI27" s="129">
        <v>117.11450000000001</v>
      </c>
      <c r="BJ27" s="129">
        <v>80.650700000000001</v>
      </c>
      <c r="BK27" s="129">
        <v>108.5351</v>
      </c>
      <c r="BL27" s="57"/>
      <c r="BM27" s="99"/>
      <c r="BN27" s="100"/>
      <c r="BP27" s="18"/>
    </row>
    <row r="28" spans="2:68">
      <c r="B28" s="152"/>
      <c r="C28" s="1" t="s">
        <v>81</v>
      </c>
      <c r="D28" s="24">
        <v>855.8655</v>
      </c>
      <c r="E28" s="24">
        <v>816.55709999999999</v>
      </c>
      <c r="F28" s="24">
        <v>813.31020000000001</v>
      </c>
      <c r="G28" s="24">
        <v>792.29280000000006</v>
      </c>
      <c r="H28" s="24">
        <v>809.67489999999998</v>
      </c>
      <c r="I28" s="24">
        <v>901.08510000000001</v>
      </c>
      <c r="J28" s="24">
        <v>904.50559999999996</v>
      </c>
      <c r="K28" s="24">
        <v>917.86080000000004</v>
      </c>
      <c r="L28" s="24">
        <v>927.35820000000001</v>
      </c>
      <c r="M28" s="24">
        <v>964.28750000000002</v>
      </c>
      <c r="N28" s="24">
        <v>926.15300000000002</v>
      </c>
      <c r="O28" s="24">
        <v>996.78779999999995</v>
      </c>
      <c r="P28" s="24">
        <v>980.33619999999996</v>
      </c>
      <c r="Q28" s="24">
        <v>975.44129999999996</v>
      </c>
      <c r="R28" s="24">
        <v>975.26710000000003</v>
      </c>
      <c r="S28" s="24">
        <v>970.39970000000005</v>
      </c>
      <c r="T28" s="24">
        <v>943.32380000000001</v>
      </c>
      <c r="U28" s="24">
        <v>950.28970000000004</v>
      </c>
      <c r="V28" s="24">
        <v>887.20630000000006</v>
      </c>
      <c r="W28" s="24">
        <v>969.17399999999998</v>
      </c>
      <c r="X28" s="24">
        <v>960.46600000000001</v>
      </c>
      <c r="Y28" s="24">
        <v>1025.2380000000001</v>
      </c>
      <c r="Z28" s="24">
        <v>955.57449999999994</v>
      </c>
      <c r="AA28" s="24">
        <v>1042.5899999999999</v>
      </c>
      <c r="AB28" s="24">
        <v>910.25030000000004</v>
      </c>
      <c r="AC28" s="24">
        <v>997.79719999999998</v>
      </c>
      <c r="AD28" s="24">
        <v>1016.229</v>
      </c>
      <c r="AE28" s="24">
        <v>1031.7349999999999</v>
      </c>
      <c r="AF28" s="24">
        <v>1006.2569999999999</v>
      </c>
      <c r="AG28" s="24">
        <v>1030.442</v>
      </c>
      <c r="AH28" s="24">
        <v>941.17160000000001</v>
      </c>
      <c r="AI28" s="24">
        <v>929.75049999999999</v>
      </c>
      <c r="AJ28" s="145">
        <v>914.07010000000002</v>
      </c>
      <c r="AK28" s="24">
        <v>796.34280000000001</v>
      </c>
      <c r="AL28" s="24">
        <v>725.11159999999995</v>
      </c>
      <c r="AM28" s="24">
        <v>829.95439999999996</v>
      </c>
      <c r="AN28" s="145">
        <v>774.2826</v>
      </c>
      <c r="AO28" s="24">
        <v>718.1893</v>
      </c>
      <c r="AP28" s="24">
        <v>772.18880000000001</v>
      </c>
      <c r="AQ28" s="24">
        <v>752.64350000000002</v>
      </c>
      <c r="AR28" s="145">
        <v>809.74069999999995</v>
      </c>
      <c r="AS28" s="137"/>
      <c r="BF28" s="101"/>
      <c r="BG28" s="149"/>
      <c r="BH28" s="128" t="s">
        <v>81</v>
      </c>
      <c r="BI28" s="129">
        <v>914.07010000000002</v>
      </c>
      <c r="BJ28" s="129">
        <v>774.2826</v>
      </c>
      <c r="BK28" s="129">
        <v>809.74069999999995</v>
      </c>
      <c r="BL28" s="57"/>
      <c r="BM28" s="99"/>
      <c r="BN28" s="100"/>
      <c r="BP28" s="18"/>
    </row>
    <row r="29" spans="2:68">
      <c r="B29" s="152"/>
      <c r="C29" s="1" t="s">
        <v>82</v>
      </c>
      <c r="D29" s="24">
        <v>4711.3029999999999</v>
      </c>
      <c r="E29" s="24">
        <v>4320.674</v>
      </c>
      <c r="F29" s="24">
        <v>3823.2139999999999</v>
      </c>
      <c r="G29" s="24">
        <v>3998.165</v>
      </c>
      <c r="H29" s="24">
        <v>4206.5730000000003</v>
      </c>
      <c r="I29" s="24">
        <v>4518.2280000000001</v>
      </c>
      <c r="J29" s="24">
        <v>4877.9719999999998</v>
      </c>
      <c r="K29" s="24">
        <v>4785.9459999999999</v>
      </c>
      <c r="L29" s="24">
        <v>5151.84</v>
      </c>
      <c r="M29" s="24">
        <v>5437.1469999999999</v>
      </c>
      <c r="N29" s="24">
        <v>5583.2780000000002</v>
      </c>
      <c r="O29" s="24">
        <v>5387.9949999999999</v>
      </c>
      <c r="P29" s="24">
        <v>5634.3869999999997</v>
      </c>
      <c r="Q29" s="24">
        <v>5277.1270000000004</v>
      </c>
      <c r="R29" s="24">
        <v>5462.4960000000001</v>
      </c>
      <c r="S29" s="24">
        <v>5306.2550000000001</v>
      </c>
      <c r="T29" s="24">
        <v>4678.7380000000003</v>
      </c>
      <c r="U29" s="24">
        <v>4835.1620000000003</v>
      </c>
      <c r="V29" s="24">
        <v>5969.9</v>
      </c>
      <c r="W29" s="24">
        <v>6032.5950000000003</v>
      </c>
      <c r="X29" s="24">
        <v>5604.268</v>
      </c>
      <c r="Y29" s="24">
        <v>5770.3329999999996</v>
      </c>
      <c r="Z29" s="24">
        <v>5888.78</v>
      </c>
      <c r="AA29" s="24">
        <v>6244.0349999999999</v>
      </c>
      <c r="AB29" s="24">
        <v>5407.2889999999998</v>
      </c>
      <c r="AC29" s="24">
        <v>5904.1030000000001</v>
      </c>
      <c r="AD29" s="24">
        <v>6009.8190000000004</v>
      </c>
      <c r="AE29" s="24">
        <v>6245.3919999999998</v>
      </c>
      <c r="AF29" s="24">
        <v>6348.63</v>
      </c>
      <c r="AG29" s="24">
        <v>5946.8739999999998</v>
      </c>
      <c r="AH29" s="24">
        <v>5661.6480000000001</v>
      </c>
      <c r="AI29" s="24">
        <v>5881.7139999999999</v>
      </c>
      <c r="AJ29" s="145">
        <v>6033.1139999999996</v>
      </c>
      <c r="AK29" s="24">
        <v>6038.24</v>
      </c>
      <c r="AL29" s="24">
        <v>6246.0479999999998</v>
      </c>
      <c r="AM29" s="24">
        <v>7391.3119999999999</v>
      </c>
      <c r="AN29" s="145">
        <v>5714.6930000000002</v>
      </c>
      <c r="AO29" s="24">
        <v>4838.1220000000003</v>
      </c>
      <c r="AP29" s="24">
        <v>4864.6319999999996</v>
      </c>
      <c r="AQ29" s="24">
        <v>4917.7179999999998</v>
      </c>
      <c r="AR29" s="145">
        <v>4506.8109999999997</v>
      </c>
      <c r="AS29" s="137"/>
      <c r="BF29" s="101"/>
      <c r="BG29" s="149"/>
      <c r="BH29" s="128" t="s">
        <v>82</v>
      </c>
      <c r="BI29" s="129">
        <v>6033.1139999999996</v>
      </c>
      <c r="BJ29" s="129">
        <v>5714.6930000000002</v>
      </c>
      <c r="BK29" s="129">
        <v>4506.8109999999997</v>
      </c>
      <c r="BL29" s="57"/>
      <c r="BM29" s="99"/>
      <c r="BN29" s="100"/>
    </row>
    <row r="30" spans="2:68">
      <c r="B30" s="152" t="s">
        <v>8</v>
      </c>
      <c r="C30" s="1" t="s">
        <v>80</v>
      </c>
      <c r="D30" s="24">
        <v>190.4639</v>
      </c>
      <c r="E30" s="24">
        <v>186.8004</v>
      </c>
      <c r="F30" s="24">
        <v>189.08179999999999</v>
      </c>
      <c r="G30" s="24">
        <v>195.9666</v>
      </c>
      <c r="H30" s="24">
        <v>194.35290000000001</v>
      </c>
      <c r="I30" s="24">
        <v>190.7302</v>
      </c>
      <c r="J30" s="24">
        <v>192.6643</v>
      </c>
      <c r="K30" s="24">
        <v>193.86600000000001</v>
      </c>
      <c r="L30" s="24">
        <v>171.6062</v>
      </c>
      <c r="M30" s="24">
        <v>169.3717</v>
      </c>
      <c r="N30" s="24">
        <v>172.03280000000001</v>
      </c>
      <c r="O30" s="24">
        <v>177.73050000000001</v>
      </c>
      <c r="P30" s="24">
        <v>188.7595</v>
      </c>
      <c r="Q30" s="24">
        <v>193.14699999999999</v>
      </c>
      <c r="R30" s="24">
        <v>182.77359999999999</v>
      </c>
      <c r="S30" s="24">
        <v>155.02520000000001</v>
      </c>
      <c r="T30" s="24">
        <v>158.9563</v>
      </c>
      <c r="U30" s="24">
        <v>167.58070000000001</v>
      </c>
      <c r="V30" s="24">
        <v>147.48840000000001</v>
      </c>
      <c r="W30" s="24">
        <v>151.77430000000001</v>
      </c>
      <c r="X30" s="24">
        <v>133.07929999999999</v>
      </c>
      <c r="Y30" s="24">
        <v>123.87430000000001</v>
      </c>
      <c r="Z30" s="24">
        <v>126.0814</v>
      </c>
      <c r="AA30" s="24">
        <v>136.5668</v>
      </c>
      <c r="AB30" s="24">
        <v>132.68430000000001</v>
      </c>
      <c r="AC30" s="24">
        <v>142.08170000000001</v>
      </c>
      <c r="AD30" s="24">
        <v>141.12100000000001</v>
      </c>
      <c r="AE30" s="24">
        <v>156.91550000000001</v>
      </c>
      <c r="AF30" s="24">
        <v>155.0299</v>
      </c>
      <c r="AG30" s="24">
        <v>146.03530000000001</v>
      </c>
      <c r="AH30" s="24">
        <v>143.50559999999999</v>
      </c>
      <c r="AI30" s="24">
        <v>159.51840000000001</v>
      </c>
      <c r="AJ30" s="145">
        <v>143.1302</v>
      </c>
      <c r="AK30" s="24">
        <v>86.019440000000003</v>
      </c>
      <c r="AL30" s="24">
        <v>89.422569999999993</v>
      </c>
      <c r="AM30" s="24">
        <v>92.881159999999994</v>
      </c>
      <c r="AN30" s="145">
        <v>88.866299999999995</v>
      </c>
      <c r="AO30" s="24">
        <v>84.898160000000004</v>
      </c>
      <c r="AP30" s="24">
        <v>91.002160000000003</v>
      </c>
      <c r="AQ30" s="24">
        <v>106.8531</v>
      </c>
      <c r="AR30" s="145">
        <v>104.0016</v>
      </c>
      <c r="AS30" s="137"/>
      <c r="BF30" s="101"/>
      <c r="BG30" s="148" t="s">
        <v>8</v>
      </c>
      <c r="BH30" s="121" t="s">
        <v>80</v>
      </c>
      <c r="BI30" s="117">
        <v>143.1302</v>
      </c>
      <c r="BJ30" s="117">
        <v>88.866299999999995</v>
      </c>
      <c r="BK30" s="117">
        <v>104.0016</v>
      </c>
      <c r="BL30" s="57"/>
      <c r="BM30" s="99"/>
      <c r="BN30" s="100"/>
    </row>
    <row r="31" spans="2:68">
      <c r="B31" s="152"/>
      <c r="C31" s="1" t="s">
        <v>81</v>
      </c>
      <c r="D31" s="24">
        <v>1019.526</v>
      </c>
      <c r="E31" s="24">
        <v>1032.982</v>
      </c>
      <c r="F31" s="24">
        <v>1080.4090000000001</v>
      </c>
      <c r="G31" s="24">
        <v>1112.059</v>
      </c>
      <c r="H31" s="24">
        <v>1099.0239999999999</v>
      </c>
      <c r="I31" s="24">
        <v>1107.0820000000001</v>
      </c>
      <c r="J31" s="24">
        <v>1148.377</v>
      </c>
      <c r="K31" s="24">
        <v>1204.5519999999999</v>
      </c>
      <c r="L31" s="24">
        <v>1152.5129999999999</v>
      </c>
      <c r="M31" s="24">
        <v>1122.431</v>
      </c>
      <c r="N31" s="24">
        <v>1034.932</v>
      </c>
      <c r="O31" s="24">
        <v>1130.8679999999999</v>
      </c>
      <c r="P31" s="24">
        <v>1052.229</v>
      </c>
      <c r="Q31" s="24">
        <v>1062.0530000000001</v>
      </c>
      <c r="R31" s="24">
        <v>995.04899999999998</v>
      </c>
      <c r="S31" s="24">
        <v>967.77359999999999</v>
      </c>
      <c r="T31" s="24">
        <v>945.17750000000001</v>
      </c>
      <c r="U31" s="24">
        <v>946.84640000000002</v>
      </c>
      <c r="V31" s="24">
        <v>929.93859999999995</v>
      </c>
      <c r="W31" s="24">
        <v>902.67010000000005</v>
      </c>
      <c r="X31" s="24">
        <v>883.71910000000003</v>
      </c>
      <c r="Y31" s="24">
        <v>859.34839999999997</v>
      </c>
      <c r="Z31" s="24">
        <v>890.1508</v>
      </c>
      <c r="AA31" s="24">
        <v>879.87379999999996</v>
      </c>
      <c r="AB31" s="24">
        <v>910.46410000000003</v>
      </c>
      <c r="AC31" s="24">
        <v>949.55119999999999</v>
      </c>
      <c r="AD31" s="24">
        <v>899.33299999999997</v>
      </c>
      <c r="AE31" s="24">
        <v>930.32399999999996</v>
      </c>
      <c r="AF31" s="24">
        <v>943.85810000000004</v>
      </c>
      <c r="AG31" s="24">
        <v>923.40520000000004</v>
      </c>
      <c r="AH31" s="24">
        <v>959.56470000000002</v>
      </c>
      <c r="AI31" s="24">
        <v>985.55</v>
      </c>
      <c r="AJ31" s="145">
        <v>926.0181</v>
      </c>
      <c r="AK31" s="24">
        <v>778.62130000000002</v>
      </c>
      <c r="AL31" s="24">
        <v>754.64800000000002</v>
      </c>
      <c r="AM31" s="24">
        <v>744.03480000000002</v>
      </c>
      <c r="AN31" s="145">
        <v>780.81110000000001</v>
      </c>
      <c r="AO31" s="24">
        <v>784.55110000000002</v>
      </c>
      <c r="AP31" s="24">
        <v>756.72370000000001</v>
      </c>
      <c r="AQ31" s="24">
        <v>783.21519999999998</v>
      </c>
      <c r="AR31" s="145">
        <v>753.23239999999998</v>
      </c>
      <c r="AS31" s="137"/>
      <c r="BF31" s="101"/>
      <c r="BG31" s="148"/>
      <c r="BH31" s="121" t="s">
        <v>81</v>
      </c>
      <c r="BI31" s="117">
        <v>926.0181</v>
      </c>
      <c r="BJ31" s="117">
        <v>780.81110000000001</v>
      </c>
      <c r="BK31" s="117">
        <v>753.23239999999998</v>
      </c>
      <c r="BL31" s="57"/>
      <c r="BM31" s="99"/>
      <c r="BN31" s="100"/>
    </row>
    <row r="32" spans="2:68">
      <c r="B32" s="152"/>
      <c r="C32" s="1" t="s">
        <v>82</v>
      </c>
      <c r="D32" s="24">
        <v>5588.701</v>
      </c>
      <c r="E32" s="24">
        <v>7103.982</v>
      </c>
      <c r="F32" s="24">
        <v>6527.0839999999998</v>
      </c>
      <c r="G32" s="24">
        <v>6938.0190000000002</v>
      </c>
      <c r="H32" s="24">
        <v>6613.973</v>
      </c>
      <c r="I32" s="24">
        <v>6907.2139999999999</v>
      </c>
      <c r="J32" s="24">
        <v>7321.61</v>
      </c>
      <c r="K32" s="24">
        <v>8136.5569999999998</v>
      </c>
      <c r="L32" s="24">
        <v>7877.8329999999996</v>
      </c>
      <c r="M32" s="24">
        <v>8328.0669999999991</v>
      </c>
      <c r="N32" s="24">
        <v>7182.91</v>
      </c>
      <c r="O32" s="24">
        <v>7480.7460000000001</v>
      </c>
      <c r="P32" s="24">
        <v>7096.3980000000001</v>
      </c>
      <c r="Q32" s="24">
        <v>6190.7790000000005</v>
      </c>
      <c r="R32" s="24">
        <v>5793.6019999999999</v>
      </c>
      <c r="S32" s="24">
        <v>5200.8689999999997</v>
      </c>
      <c r="T32" s="24">
        <v>5751.66</v>
      </c>
      <c r="U32" s="24">
        <v>5220.1750000000002</v>
      </c>
      <c r="V32" s="24">
        <v>5363.701</v>
      </c>
      <c r="W32" s="24">
        <v>5376.6719999999996</v>
      </c>
      <c r="X32" s="24">
        <v>5672.7759999999998</v>
      </c>
      <c r="Y32" s="24">
        <v>5672.9939999999997</v>
      </c>
      <c r="Z32" s="24">
        <v>5670.88</v>
      </c>
      <c r="AA32" s="24">
        <v>4984.8689999999997</v>
      </c>
      <c r="AB32" s="24">
        <v>5556.13</v>
      </c>
      <c r="AC32" s="24">
        <v>5223.9520000000002</v>
      </c>
      <c r="AD32" s="24">
        <v>5253.1909999999998</v>
      </c>
      <c r="AE32" s="24">
        <v>5075.8329999999996</v>
      </c>
      <c r="AF32" s="24">
        <v>5315.0280000000002</v>
      </c>
      <c r="AG32" s="24">
        <v>5435.8620000000001</v>
      </c>
      <c r="AH32" s="24">
        <v>5406.8239999999996</v>
      </c>
      <c r="AI32" s="24">
        <v>5479.3190000000004</v>
      </c>
      <c r="AJ32" s="145">
        <v>5149.7280000000001</v>
      </c>
      <c r="AK32" s="24">
        <v>4657.3710000000001</v>
      </c>
      <c r="AL32" s="24">
        <v>5046.4290000000001</v>
      </c>
      <c r="AM32" s="24">
        <v>4781.28</v>
      </c>
      <c r="AN32" s="145">
        <v>5298.1729999999998</v>
      </c>
      <c r="AO32" s="24">
        <v>5180.97</v>
      </c>
      <c r="AP32" s="24">
        <v>4456.7780000000002</v>
      </c>
      <c r="AQ32" s="24">
        <v>4263.9840000000004</v>
      </c>
      <c r="AR32" s="145">
        <v>3815.4479999999999</v>
      </c>
      <c r="AS32" s="137"/>
      <c r="BF32" s="101"/>
      <c r="BG32" s="148"/>
      <c r="BH32" s="121" t="s">
        <v>82</v>
      </c>
      <c r="BI32" s="117">
        <v>5149.7280000000001</v>
      </c>
      <c r="BJ32" s="117">
        <v>5298.1729999999998</v>
      </c>
      <c r="BK32" s="117">
        <v>3815.4479999999999</v>
      </c>
      <c r="BL32" s="57"/>
      <c r="BM32" s="99"/>
      <c r="BN32" s="100"/>
    </row>
    <row r="33" spans="2:66">
      <c r="B33" s="152" t="s">
        <v>9</v>
      </c>
      <c r="C33" s="1" t="s">
        <v>80</v>
      </c>
      <c r="D33" s="24">
        <v>149.24359999999999</v>
      </c>
      <c r="E33" s="24">
        <v>150.10939999999999</v>
      </c>
      <c r="F33" s="24">
        <v>169.77180000000001</v>
      </c>
      <c r="G33" s="24">
        <v>168.5951</v>
      </c>
      <c r="H33" s="24">
        <v>183.43199999999999</v>
      </c>
      <c r="I33" s="24">
        <v>176.92750000000001</v>
      </c>
      <c r="J33" s="24">
        <v>173.90100000000001</v>
      </c>
      <c r="K33" s="24">
        <v>172.9436</v>
      </c>
      <c r="L33" s="24">
        <v>173.77520000000001</v>
      </c>
      <c r="M33" s="24">
        <v>145.0086</v>
      </c>
      <c r="N33" s="24">
        <v>144.71780000000001</v>
      </c>
      <c r="O33" s="24">
        <v>174.59180000000001</v>
      </c>
      <c r="P33" s="24">
        <v>181.29220000000001</v>
      </c>
      <c r="Q33" s="24">
        <v>173.71789999999999</v>
      </c>
      <c r="R33" s="24">
        <v>166.2604</v>
      </c>
      <c r="S33" s="24">
        <v>166.1883</v>
      </c>
      <c r="T33" s="24">
        <v>155.9556</v>
      </c>
      <c r="U33" s="24">
        <v>134.49420000000001</v>
      </c>
      <c r="V33" s="24">
        <v>146.22739999999999</v>
      </c>
      <c r="W33" s="24">
        <v>132.3278</v>
      </c>
      <c r="X33" s="24">
        <v>120.20659999999999</v>
      </c>
      <c r="Y33" s="24">
        <v>116.93859999999999</v>
      </c>
      <c r="Z33" s="24">
        <v>108.1942</v>
      </c>
      <c r="AA33" s="24">
        <v>103.30110000000001</v>
      </c>
      <c r="AB33" s="24">
        <v>107.0104</v>
      </c>
      <c r="AC33" s="24">
        <v>95.031059999999997</v>
      </c>
      <c r="AD33" s="24">
        <v>99.542950000000005</v>
      </c>
      <c r="AE33" s="24">
        <v>109.1639</v>
      </c>
      <c r="AF33" s="24">
        <v>102.6768</v>
      </c>
      <c r="AG33" s="24">
        <v>113.66200000000001</v>
      </c>
      <c r="AH33" s="24">
        <v>102.7225</v>
      </c>
      <c r="AI33" s="24">
        <v>106.4336</v>
      </c>
      <c r="AJ33" s="145">
        <v>113.7016</v>
      </c>
      <c r="AK33" s="24">
        <v>76.399320000000003</v>
      </c>
      <c r="AL33" s="24">
        <v>48.731360000000002</v>
      </c>
      <c r="AM33" s="24">
        <v>90.020690000000002</v>
      </c>
      <c r="AN33" s="145">
        <v>83.008610000000004</v>
      </c>
      <c r="AO33" s="24">
        <v>104.50239999999999</v>
      </c>
      <c r="AP33" s="24">
        <v>111.80159999999999</v>
      </c>
      <c r="AQ33" s="24">
        <v>162.52670000000001</v>
      </c>
      <c r="AR33" s="145">
        <v>153.82169999999999</v>
      </c>
      <c r="AS33" s="137"/>
      <c r="BF33" s="101"/>
      <c r="BG33" s="149" t="s">
        <v>9</v>
      </c>
      <c r="BH33" s="128" t="s">
        <v>80</v>
      </c>
      <c r="BI33" s="129">
        <v>113.7016</v>
      </c>
      <c r="BJ33" s="129">
        <v>83.008610000000004</v>
      </c>
      <c r="BK33" s="129">
        <v>153.82169999999999</v>
      </c>
      <c r="BL33" s="57"/>
      <c r="BM33" s="99"/>
      <c r="BN33" s="100"/>
    </row>
    <row r="34" spans="2:66">
      <c r="B34" s="152"/>
      <c r="C34" s="1" t="s">
        <v>81</v>
      </c>
      <c r="D34" s="24">
        <v>732.0308</v>
      </c>
      <c r="E34" s="24">
        <v>732.9846</v>
      </c>
      <c r="F34" s="24">
        <v>785.70429999999999</v>
      </c>
      <c r="G34" s="24">
        <v>755.24990000000003</v>
      </c>
      <c r="H34" s="24">
        <v>793.76639999999998</v>
      </c>
      <c r="I34" s="24">
        <v>790.14499999999998</v>
      </c>
      <c r="J34" s="24">
        <v>815.6</v>
      </c>
      <c r="K34" s="24">
        <v>798.75059999999996</v>
      </c>
      <c r="L34" s="24">
        <v>840.37459999999999</v>
      </c>
      <c r="M34" s="24">
        <v>791.86490000000003</v>
      </c>
      <c r="N34" s="24">
        <v>771.71299999999997</v>
      </c>
      <c r="O34" s="24">
        <v>874.77739999999994</v>
      </c>
      <c r="P34" s="24">
        <v>877.12570000000005</v>
      </c>
      <c r="Q34" s="24">
        <v>856.19820000000004</v>
      </c>
      <c r="R34" s="24">
        <v>837.20889999999997</v>
      </c>
      <c r="S34" s="24">
        <v>852.53240000000005</v>
      </c>
      <c r="T34" s="24">
        <v>809.15470000000005</v>
      </c>
      <c r="U34" s="24">
        <v>797.66480000000001</v>
      </c>
      <c r="V34" s="24">
        <v>793.90250000000003</v>
      </c>
      <c r="W34" s="24">
        <v>780.59739999999999</v>
      </c>
      <c r="X34" s="24">
        <v>753.60789999999997</v>
      </c>
      <c r="Y34" s="24">
        <v>726.10119999999995</v>
      </c>
      <c r="Z34" s="24">
        <v>744.05370000000005</v>
      </c>
      <c r="AA34" s="24">
        <v>737.63139999999999</v>
      </c>
      <c r="AB34" s="24">
        <v>754.52390000000003</v>
      </c>
      <c r="AC34" s="24">
        <v>748.22910000000002</v>
      </c>
      <c r="AD34" s="24">
        <v>719.32230000000004</v>
      </c>
      <c r="AE34" s="24">
        <v>794.65309999999999</v>
      </c>
      <c r="AF34" s="24">
        <v>803.05169999999998</v>
      </c>
      <c r="AG34" s="24">
        <v>810.25329999999997</v>
      </c>
      <c r="AH34" s="24">
        <v>790.02859999999998</v>
      </c>
      <c r="AI34" s="24">
        <v>800.32820000000004</v>
      </c>
      <c r="AJ34" s="145">
        <v>809.93179999999995</v>
      </c>
      <c r="AK34" s="24">
        <v>619.36469999999997</v>
      </c>
      <c r="AL34" s="24">
        <v>595.92560000000003</v>
      </c>
      <c r="AM34" s="24">
        <v>716.59900000000005</v>
      </c>
      <c r="AN34" s="145">
        <v>692.93029999999999</v>
      </c>
      <c r="AO34" s="24">
        <v>727.53859999999997</v>
      </c>
      <c r="AP34" s="24">
        <v>735.53499999999997</v>
      </c>
      <c r="AQ34" s="24">
        <v>824.73860000000002</v>
      </c>
      <c r="AR34" s="145">
        <v>795.76919999999996</v>
      </c>
      <c r="AS34" s="137"/>
      <c r="BF34" s="101"/>
      <c r="BG34" s="149"/>
      <c r="BH34" s="128" t="s">
        <v>81</v>
      </c>
      <c r="BI34" s="129">
        <v>809.93179999999995</v>
      </c>
      <c r="BJ34" s="129">
        <v>692.93029999999999</v>
      </c>
      <c r="BK34" s="129">
        <v>795.76919999999996</v>
      </c>
      <c r="BL34" s="57"/>
      <c r="BM34" s="99"/>
      <c r="BN34" s="100"/>
    </row>
    <row r="35" spans="2:66">
      <c r="B35" s="152"/>
      <c r="C35" s="1" t="s">
        <v>82</v>
      </c>
      <c r="D35" s="24">
        <v>3369.904</v>
      </c>
      <c r="E35" s="24">
        <v>3374.067</v>
      </c>
      <c r="F35" s="24">
        <v>3535.3719999999998</v>
      </c>
      <c r="G35" s="24">
        <v>3242.2779999999998</v>
      </c>
      <c r="H35" s="24">
        <v>3768.4760000000001</v>
      </c>
      <c r="I35" s="24">
        <v>3597.6469999999999</v>
      </c>
      <c r="J35" s="24">
        <v>3878.4430000000002</v>
      </c>
      <c r="K35" s="24">
        <v>3834.306</v>
      </c>
      <c r="L35" s="24">
        <v>4366.0389999999998</v>
      </c>
      <c r="M35" s="24">
        <v>4182.7550000000001</v>
      </c>
      <c r="N35" s="24">
        <v>4225.7330000000002</v>
      </c>
      <c r="O35" s="24">
        <v>4574.058</v>
      </c>
      <c r="P35" s="24">
        <v>4305.1499999999996</v>
      </c>
      <c r="Q35" s="24">
        <v>4173.5829999999996</v>
      </c>
      <c r="R35" s="24">
        <v>4243.3789999999999</v>
      </c>
      <c r="S35" s="24">
        <v>4325.9030000000002</v>
      </c>
      <c r="T35" s="24">
        <v>4036.904</v>
      </c>
      <c r="U35" s="24">
        <v>4200.13</v>
      </c>
      <c r="V35" s="24">
        <v>3800.0439999999999</v>
      </c>
      <c r="W35" s="24">
        <v>3961.989</v>
      </c>
      <c r="X35" s="24">
        <v>3811.1350000000002</v>
      </c>
      <c r="Y35" s="24">
        <v>3516.5160000000001</v>
      </c>
      <c r="Z35" s="24">
        <v>3300.4059999999999</v>
      </c>
      <c r="AA35" s="24">
        <v>3414.8449999999998</v>
      </c>
      <c r="AB35" s="24">
        <v>3440.1350000000002</v>
      </c>
      <c r="AC35" s="24">
        <v>3479.4789999999998</v>
      </c>
      <c r="AD35" s="24">
        <v>3447.6779999999999</v>
      </c>
      <c r="AE35" s="24">
        <v>4243.3959999999997</v>
      </c>
      <c r="AF35" s="24">
        <v>4373.7780000000002</v>
      </c>
      <c r="AG35" s="24">
        <v>4642.0519999999997</v>
      </c>
      <c r="AH35" s="24">
        <v>4302.9179999999997</v>
      </c>
      <c r="AI35" s="24">
        <v>3894.623</v>
      </c>
      <c r="AJ35" s="145">
        <v>4063.8119999999999</v>
      </c>
      <c r="AK35" s="24">
        <v>3331.7840000000001</v>
      </c>
      <c r="AL35" s="24">
        <v>3008.5369999999998</v>
      </c>
      <c r="AM35" s="24">
        <v>3829.1019999999999</v>
      </c>
      <c r="AN35" s="145">
        <v>3879.54</v>
      </c>
      <c r="AO35" s="24">
        <v>3974.92</v>
      </c>
      <c r="AP35" s="24">
        <v>4969.7960000000003</v>
      </c>
      <c r="AQ35" s="24">
        <v>4861.7470000000003</v>
      </c>
      <c r="AR35" s="145">
        <v>4082.2660000000001</v>
      </c>
      <c r="AS35" s="137"/>
      <c r="BF35" s="101"/>
      <c r="BG35" s="149"/>
      <c r="BH35" s="128" t="s">
        <v>82</v>
      </c>
      <c r="BI35" s="129">
        <v>4063.8119999999999</v>
      </c>
      <c r="BJ35" s="129">
        <v>3879.54</v>
      </c>
      <c r="BK35" s="129">
        <v>4082.2660000000001</v>
      </c>
      <c r="BL35" s="57"/>
      <c r="BM35" s="99"/>
      <c r="BN35" s="100"/>
    </row>
    <row r="36" spans="2:66">
      <c r="B36" s="152" t="s">
        <v>10</v>
      </c>
      <c r="C36" s="1" t="s">
        <v>80</v>
      </c>
      <c r="D36" s="24">
        <v>209.40989999999999</v>
      </c>
      <c r="E36" s="24">
        <v>207.01400000000001</v>
      </c>
      <c r="F36" s="24">
        <v>221.79599999999999</v>
      </c>
      <c r="G36" s="24">
        <v>235.30240000000001</v>
      </c>
      <c r="H36" s="24">
        <v>202.2304</v>
      </c>
      <c r="I36" s="24">
        <v>221.70769999999999</v>
      </c>
      <c r="J36" s="24">
        <v>229.24789999999999</v>
      </c>
      <c r="K36" s="24">
        <v>224.37889999999999</v>
      </c>
      <c r="L36" s="24">
        <v>230.80420000000001</v>
      </c>
      <c r="M36" s="24">
        <v>242.964</v>
      </c>
      <c r="N36" s="24">
        <v>241.40170000000001</v>
      </c>
      <c r="O36" s="24">
        <v>222.14179999999999</v>
      </c>
      <c r="P36" s="24">
        <v>235.07140000000001</v>
      </c>
      <c r="Q36" s="24">
        <v>231.93459999999999</v>
      </c>
      <c r="R36" s="24">
        <v>217.9658</v>
      </c>
      <c r="S36" s="24">
        <v>209.82069999999999</v>
      </c>
      <c r="T36" s="24">
        <v>190.227</v>
      </c>
      <c r="U36" s="24">
        <v>157.35489999999999</v>
      </c>
      <c r="V36" s="24">
        <v>170.99600000000001</v>
      </c>
      <c r="W36" s="24">
        <v>166.2217</v>
      </c>
      <c r="X36" s="24">
        <v>141.5787</v>
      </c>
      <c r="Y36" s="24">
        <v>145.68350000000001</v>
      </c>
      <c r="Z36" s="24">
        <v>157.74459999999999</v>
      </c>
      <c r="AA36" s="24">
        <v>151.31360000000001</v>
      </c>
      <c r="AB36" s="24">
        <v>134.53450000000001</v>
      </c>
      <c r="AC36" s="24">
        <v>105.38809999999999</v>
      </c>
      <c r="AD36" s="24">
        <v>127.426</v>
      </c>
      <c r="AE36" s="24">
        <v>146.46420000000001</v>
      </c>
      <c r="AF36" s="24">
        <v>148.3526</v>
      </c>
      <c r="AG36" s="24">
        <v>159.53370000000001</v>
      </c>
      <c r="AH36" s="24">
        <v>162.9906</v>
      </c>
      <c r="AI36" s="24">
        <v>172.29910000000001</v>
      </c>
      <c r="AJ36" s="145">
        <v>163.0848</v>
      </c>
      <c r="AK36" s="24">
        <v>97.598389999999995</v>
      </c>
      <c r="AL36" s="24">
        <v>83.040520000000001</v>
      </c>
      <c r="AM36" s="24">
        <v>92.877219999999994</v>
      </c>
      <c r="AN36" s="145">
        <v>130.904</v>
      </c>
      <c r="AO36" s="24">
        <v>150.16640000000001</v>
      </c>
      <c r="AP36" s="24">
        <v>152.3509</v>
      </c>
      <c r="AQ36" s="24">
        <v>157.7637</v>
      </c>
      <c r="AR36" s="145">
        <v>146.6893</v>
      </c>
      <c r="AS36" s="137"/>
      <c r="BF36" s="101"/>
      <c r="BG36" s="148" t="s">
        <v>10</v>
      </c>
      <c r="BH36" s="121" t="s">
        <v>80</v>
      </c>
      <c r="BI36" s="117">
        <v>163.0848</v>
      </c>
      <c r="BJ36" s="117">
        <v>130.904</v>
      </c>
      <c r="BK36" s="117">
        <v>146.6893</v>
      </c>
      <c r="BL36" s="57"/>
      <c r="BM36" s="99"/>
      <c r="BN36" s="100"/>
    </row>
    <row r="37" spans="2:66">
      <c r="B37" s="152"/>
      <c r="C37" s="1" t="s">
        <v>81</v>
      </c>
      <c r="D37" s="24">
        <v>1076.4079999999999</v>
      </c>
      <c r="E37" s="24">
        <v>1069.877</v>
      </c>
      <c r="F37" s="24">
        <v>1136.2449999999999</v>
      </c>
      <c r="G37" s="24">
        <v>1165.1020000000001</v>
      </c>
      <c r="H37" s="24">
        <v>1193.2750000000001</v>
      </c>
      <c r="I37" s="24">
        <v>1186.432</v>
      </c>
      <c r="J37" s="24">
        <v>1209.412</v>
      </c>
      <c r="K37" s="24">
        <v>1145.8969999999999</v>
      </c>
      <c r="L37" s="24">
        <v>1196.248</v>
      </c>
      <c r="M37" s="24">
        <v>1238.6859999999999</v>
      </c>
      <c r="N37" s="24">
        <v>1213.0119999999999</v>
      </c>
      <c r="O37" s="24">
        <v>1250.7090000000001</v>
      </c>
      <c r="P37" s="24">
        <v>1187.231</v>
      </c>
      <c r="Q37" s="24">
        <v>1168.4690000000001</v>
      </c>
      <c r="R37" s="24">
        <v>1192.32</v>
      </c>
      <c r="S37" s="24">
        <v>1082.6220000000001</v>
      </c>
      <c r="T37" s="24">
        <v>1082.6510000000001</v>
      </c>
      <c r="U37" s="24">
        <v>1136.192</v>
      </c>
      <c r="V37" s="24">
        <v>998.32410000000004</v>
      </c>
      <c r="W37" s="24">
        <v>1087.521</v>
      </c>
      <c r="X37" s="24">
        <v>1089.1379999999999</v>
      </c>
      <c r="Y37" s="24">
        <v>1085.7070000000001</v>
      </c>
      <c r="Z37" s="24">
        <v>1068.5340000000001</v>
      </c>
      <c r="AA37" s="24">
        <v>1059.9680000000001</v>
      </c>
      <c r="AB37" s="24">
        <v>999.79129999999998</v>
      </c>
      <c r="AC37" s="24">
        <v>910.33630000000005</v>
      </c>
      <c r="AD37" s="24">
        <v>967.95780000000002</v>
      </c>
      <c r="AE37" s="24">
        <v>1042.848</v>
      </c>
      <c r="AF37" s="24">
        <v>983.08730000000003</v>
      </c>
      <c r="AG37" s="24">
        <v>963.18970000000002</v>
      </c>
      <c r="AH37" s="24">
        <v>1034.44</v>
      </c>
      <c r="AI37" s="24">
        <v>1054.2940000000001</v>
      </c>
      <c r="AJ37" s="145">
        <v>1030.3969999999999</v>
      </c>
      <c r="AK37" s="24">
        <v>922.71270000000004</v>
      </c>
      <c r="AL37" s="24">
        <v>842.62260000000003</v>
      </c>
      <c r="AM37" s="24">
        <v>957.30200000000002</v>
      </c>
      <c r="AN37" s="145">
        <v>892.13419999999996</v>
      </c>
      <c r="AO37" s="24">
        <v>1076.1120000000001</v>
      </c>
      <c r="AP37" s="24">
        <v>1081.6410000000001</v>
      </c>
      <c r="AQ37" s="24">
        <v>990.67880000000002</v>
      </c>
      <c r="AR37" s="145">
        <v>1014.99</v>
      </c>
      <c r="AS37" s="137"/>
      <c r="BF37" s="101"/>
      <c r="BG37" s="148"/>
      <c r="BH37" s="121" t="s">
        <v>81</v>
      </c>
      <c r="BI37" s="117">
        <v>1030.3969999999999</v>
      </c>
      <c r="BJ37" s="117">
        <v>892.13419999999996</v>
      </c>
      <c r="BK37" s="117">
        <v>1014.99</v>
      </c>
      <c r="BL37" s="57"/>
      <c r="BM37" s="99"/>
      <c r="BN37" s="100"/>
    </row>
    <row r="38" spans="2:66">
      <c r="B38" s="152"/>
      <c r="C38" s="1" t="s">
        <v>82</v>
      </c>
      <c r="D38" s="24">
        <v>5528.1</v>
      </c>
      <c r="E38" s="24">
        <v>5555.527</v>
      </c>
      <c r="F38" s="24">
        <v>4981.6480000000001</v>
      </c>
      <c r="G38" s="24">
        <v>5629.9530000000004</v>
      </c>
      <c r="H38" s="24">
        <v>6005.8410000000003</v>
      </c>
      <c r="I38" s="24">
        <v>5968.6450000000004</v>
      </c>
      <c r="J38" s="24">
        <v>6461.393</v>
      </c>
      <c r="K38" s="24">
        <v>6766.2439999999997</v>
      </c>
      <c r="L38" s="24">
        <v>7234.6419999999998</v>
      </c>
      <c r="M38" s="24">
        <v>8543.5370000000003</v>
      </c>
      <c r="N38" s="24">
        <v>7900.6509999999998</v>
      </c>
      <c r="O38" s="24">
        <v>6989.4750000000004</v>
      </c>
      <c r="P38" s="24">
        <v>6369.0810000000001</v>
      </c>
      <c r="Q38" s="24">
        <v>6111.8770000000004</v>
      </c>
      <c r="R38" s="24">
        <v>6118.0330000000004</v>
      </c>
      <c r="S38" s="24">
        <v>5687.3980000000001</v>
      </c>
      <c r="T38" s="24">
        <v>5793.0469999999996</v>
      </c>
      <c r="U38" s="24">
        <v>6578.16</v>
      </c>
      <c r="V38" s="24">
        <v>6569.2219999999998</v>
      </c>
      <c r="W38" s="24">
        <v>6632.4309999999996</v>
      </c>
      <c r="X38" s="24">
        <v>6268.4520000000002</v>
      </c>
      <c r="Y38" s="24">
        <v>5594.2690000000002</v>
      </c>
      <c r="Z38" s="24">
        <v>5524.49</v>
      </c>
      <c r="AA38" s="24">
        <v>5108.4189999999999</v>
      </c>
      <c r="AB38" s="24">
        <v>5670.4690000000001</v>
      </c>
      <c r="AC38" s="24">
        <v>5320.4930000000004</v>
      </c>
      <c r="AD38" s="24">
        <v>5449.9570000000003</v>
      </c>
      <c r="AE38" s="24">
        <v>5434.01</v>
      </c>
      <c r="AF38" s="24">
        <v>5644.7529999999997</v>
      </c>
      <c r="AG38" s="24">
        <v>5456.8559999999998</v>
      </c>
      <c r="AH38" s="24">
        <v>4918.2830000000004</v>
      </c>
      <c r="AI38" s="24">
        <v>4919.018</v>
      </c>
      <c r="AJ38" s="145">
        <v>5011.125</v>
      </c>
      <c r="AK38" s="24">
        <v>5131.8599999999997</v>
      </c>
      <c r="AL38" s="24">
        <v>4922.0069999999996</v>
      </c>
      <c r="AM38" s="24">
        <v>5560.8710000000001</v>
      </c>
      <c r="AN38" s="145">
        <v>5434.4709999999995</v>
      </c>
      <c r="AO38" s="24">
        <v>6118.6729999999998</v>
      </c>
      <c r="AP38" s="24">
        <v>5393.1080000000002</v>
      </c>
      <c r="AQ38" s="24">
        <v>6128.6679999999997</v>
      </c>
      <c r="AR38" s="145">
        <v>5187.402</v>
      </c>
      <c r="AS38" s="137"/>
      <c r="BF38" s="101"/>
      <c r="BG38" s="148"/>
      <c r="BH38" s="121" t="s">
        <v>82</v>
      </c>
      <c r="BI38" s="117">
        <v>5011.125</v>
      </c>
      <c r="BJ38" s="117">
        <v>5434.4709999999995</v>
      </c>
      <c r="BK38" s="117">
        <v>5187.402</v>
      </c>
      <c r="BL38" s="57"/>
      <c r="BM38" s="99"/>
      <c r="BN38" s="100"/>
    </row>
    <row r="39" spans="2:66">
      <c r="B39" s="152" t="s">
        <v>11</v>
      </c>
      <c r="C39" s="1" t="s">
        <v>80</v>
      </c>
      <c r="D39" s="24">
        <v>242.6781</v>
      </c>
      <c r="E39" s="24">
        <v>241.60669999999999</v>
      </c>
      <c r="F39" s="24">
        <v>251.8279</v>
      </c>
      <c r="G39" s="24">
        <v>253.36320000000001</v>
      </c>
      <c r="H39" s="24">
        <v>237.63390000000001</v>
      </c>
      <c r="I39" s="24">
        <v>237.42930000000001</v>
      </c>
      <c r="J39" s="24">
        <v>235.69030000000001</v>
      </c>
      <c r="K39" s="24">
        <v>260.89890000000003</v>
      </c>
      <c r="L39" s="24">
        <v>262.40469999999999</v>
      </c>
      <c r="M39" s="24">
        <v>257.26780000000002</v>
      </c>
      <c r="N39" s="24">
        <v>261.48910000000001</v>
      </c>
      <c r="O39" s="24">
        <v>280.3537</v>
      </c>
      <c r="P39" s="24">
        <v>264.44159999999999</v>
      </c>
      <c r="Q39" s="24">
        <v>246.16919999999999</v>
      </c>
      <c r="R39" s="24">
        <v>217.42</v>
      </c>
      <c r="S39" s="24">
        <v>214.1516</v>
      </c>
      <c r="T39" s="24">
        <v>198.4502</v>
      </c>
      <c r="U39" s="24">
        <v>173.67150000000001</v>
      </c>
      <c r="V39" s="24">
        <v>167.3399</v>
      </c>
      <c r="W39" s="24">
        <v>183.16309999999999</v>
      </c>
      <c r="X39" s="24">
        <v>178.1815</v>
      </c>
      <c r="Y39" s="24">
        <v>150.73220000000001</v>
      </c>
      <c r="Z39" s="24">
        <v>163.8092</v>
      </c>
      <c r="AA39" s="24">
        <v>184.56450000000001</v>
      </c>
      <c r="AB39" s="24">
        <v>183.3698</v>
      </c>
      <c r="AC39" s="24">
        <v>181.91900000000001</v>
      </c>
      <c r="AD39" s="24">
        <v>183.21979999999999</v>
      </c>
      <c r="AE39" s="24">
        <v>206.1266</v>
      </c>
      <c r="AF39" s="24">
        <v>192.10079999999999</v>
      </c>
      <c r="AG39" s="24">
        <v>189.05500000000001</v>
      </c>
      <c r="AH39" s="24">
        <v>184.43039999999999</v>
      </c>
      <c r="AI39" s="24">
        <v>188.63829999999999</v>
      </c>
      <c r="AJ39" s="145">
        <v>157.1088</v>
      </c>
      <c r="AK39" s="24">
        <v>84.247600000000006</v>
      </c>
      <c r="AL39" s="24">
        <v>86.958439999999996</v>
      </c>
      <c r="AM39" s="24">
        <v>117.0287</v>
      </c>
      <c r="AN39" s="145">
        <v>99.848410000000001</v>
      </c>
      <c r="AO39" s="24">
        <v>150.2209</v>
      </c>
      <c r="AP39" s="24">
        <v>126.5154</v>
      </c>
      <c r="AQ39" s="24">
        <v>131.61959999999999</v>
      </c>
      <c r="AR39" s="145">
        <v>128.9716</v>
      </c>
      <c r="AS39" s="137"/>
      <c r="BF39" s="101"/>
      <c r="BG39" s="149" t="s">
        <v>11</v>
      </c>
      <c r="BH39" s="128" t="s">
        <v>80</v>
      </c>
      <c r="BI39" s="129">
        <v>157.1088</v>
      </c>
      <c r="BJ39" s="129">
        <v>99.848410000000001</v>
      </c>
      <c r="BK39" s="129">
        <v>128.9716</v>
      </c>
      <c r="BL39" s="57"/>
      <c r="BM39" s="99"/>
      <c r="BN39" s="100"/>
    </row>
    <row r="40" spans="2:66">
      <c r="B40" s="152"/>
      <c r="C40" s="1" t="s">
        <v>81</v>
      </c>
      <c r="D40" s="24">
        <v>1166.5920000000001</v>
      </c>
      <c r="E40" s="24">
        <v>1150.5260000000001</v>
      </c>
      <c r="F40" s="24">
        <v>1208.9159999999999</v>
      </c>
      <c r="G40" s="24">
        <v>1181.8900000000001</v>
      </c>
      <c r="H40" s="24">
        <v>1099.039</v>
      </c>
      <c r="I40" s="24">
        <v>1132.972</v>
      </c>
      <c r="J40" s="24">
        <v>1166.546</v>
      </c>
      <c r="K40" s="24">
        <v>1238.296</v>
      </c>
      <c r="L40" s="24">
        <v>1324.9159999999999</v>
      </c>
      <c r="M40" s="24">
        <v>1276.6769999999999</v>
      </c>
      <c r="N40" s="24">
        <v>1281.164</v>
      </c>
      <c r="O40" s="24">
        <v>1296.1659999999999</v>
      </c>
      <c r="P40" s="24">
        <v>1308.9559999999999</v>
      </c>
      <c r="Q40" s="24">
        <v>1289.7280000000001</v>
      </c>
      <c r="R40" s="24">
        <v>1231.5530000000001</v>
      </c>
      <c r="S40" s="24">
        <v>1201.164</v>
      </c>
      <c r="T40" s="24">
        <v>1130.866</v>
      </c>
      <c r="U40" s="24">
        <v>1054.4449999999999</v>
      </c>
      <c r="V40" s="24">
        <v>1050.874</v>
      </c>
      <c r="W40" s="24">
        <v>1113.1279999999999</v>
      </c>
      <c r="X40" s="24">
        <v>1125.3920000000001</v>
      </c>
      <c r="Y40" s="24">
        <v>1074.9459999999999</v>
      </c>
      <c r="Z40" s="24">
        <v>1056.6600000000001</v>
      </c>
      <c r="AA40" s="24">
        <v>1192.04</v>
      </c>
      <c r="AB40" s="24">
        <v>1172.2059999999999</v>
      </c>
      <c r="AC40" s="24">
        <v>1144.404</v>
      </c>
      <c r="AD40" s="24">
        <v>1149.096</v>
      </c>
      <c r="AE40" s="24">
        <v>1281.56</v>
      </c>
      <c r="AF40" s="24">
        <v>1144.296</v>
      </c>
      <c r="AG40" s="24">
        <v>1127.2270000000001</v>
      </c>
      <c r="AH40" s="24">
        <v>1195.3520000000001</v>
      </c>
      <c r="AI40" s="24">
        <v>1208.7090000000001</v>
      </c>
      <c r="AJ40" s="145">
        <v>1163.855</v>
      </c>
      <c r="AK40" s="24">
        <v>1050.2539999999999</v>
      </c>
      <c r="AL40" s="24">
        <v>1013.239</v>
      </c>
      <c r="AM40" s="24">
        <v>1025.06</v>
      </c>
      <c r="AN40" s="145">
        <v>1105.229</v>
      </c>
      <c r="AO40" s="24">
        <v>1146.5809999999999</v>
      </c>
      <c r="AP40" s="24">
        <v>1100.4760000000001</v>
      </c>
      <c r="AQ40" s="24">
        <v>977.57370000000003</v>
      </c>
      <c r="AR40" s="145">
        <v>1045.461</v>
      </c>
      <c r="AS40" s="137"/>
      <c r="BF40" s="101"/>
      <c r="BG40" s="149"/>
      <c r="BH40" s="128" t="s">
        <v>81</v>
      </c>
      <c r="BI40" s="129">
        <v>1163.855</v>
      </c>
      <c r="BJ40" s="129">
        <v>1105.229</v>
      </c>
      <c r="BK40" s="129">
        <v>1045.461</v>
      </c>
      <c r="BL40" s="57"/>
      <c r="BM40" s="99"/>
      <c r="BN40" s="100"/>
    </row>
    <row r="41" spans="2:66">
      <c r="B41" s="152"/>
      <c r="C41" s="1" t="s">
        <v>82</v>
      </c>
      <c r="D41" s="24">
        <v>6508.625</v>
      </c>
      <c r="E41" s="24">
        <v>6270.85</v>
      </c>
      <c r="F41" s="24">
        <v>6063.0619999999999</v>
      </c>
      <c r="G41" s="24">
        <v>6090.63</v>
      </c>
      <c r="H41" s="24">
        <v>5690.1589999999997</v>
      </c>
      <c r="I41" s="24">
        <v>6032.8819999999996</v>
      </c>
      <c r="J41" s="24">
        <v>5346.05</v>
      </c>
      <c r="K41" s="24">
        <v>6020.3739999999998</v>
      </c>
      <c r="L41" s="24">
        <v>5824.3559999999998</v>
      </c>
      <c r="M41" s="24">
        <v>5760.2820000000002</v>
      </c>
      <c r="N41" s="24">
        <v>6317.1109999999999</v>
      </c>
      <c r="O41" s="24">
        <v>6012.4250000000002</v>
      </c>
      <c r="P41" s="24">
        <v>6062.5990000000002</v>
      </c>
      <c r="Q41" s="24">
        <v>6174.5029999999997</v>
      </c>
      <c r="R41" s="24">
        <v>6190.375</v>
      </c>
      <c r="S41" s="24">
        <v>5884.9669999999996</v>
      </c>
      <c r="T41" s="24">
        <v>6369.9160000000002</v>
      </c>
      <c r="U41" s="24">
        <v>5124.451</v>
      </c>
      <c r="V41" s="24">
        <v>5266.1220000000003</v>
      </c>
      <c r="W41" s="24">
        <v>5261.5709999999999</v>
      </c>
      <c r="X41" s="24">
        <v>5825.1959999999999</v>
      </c>
      <c r="Y41" s="24">
        <v>6355.8620000000001</v>
      </c>
      <c r="Z41" s="24">
        <v>5519.0730000000003</v>
      </c>
      <c r="AA41" s="24">
        <v>8209.85</v>
      </c>
      <c r="AB41" s="24">
        <v>7020.2259999999997</v>
      </c>
      <c r="AC41" s="24">
        <v>6560.5630000000001</v>
      </c>
      <c r="AD41" s="24">
        <v>6871.7669999999998</v>
      </c>
      <c r="AE41" s="24">
        <v>7532.018</v>
      </c>
      <c r="AF41" s="24">
        <v>6615.6540000000005</v>
      </c>
      <c r="AG41" s="24">
        <v>6569.82</v>
      </c>
      <c r="AH41" s="24">
        <v>6327.1909999999998</v>
      </c>
      <c r="AI41" s="24">
        <v>7057.866</v>
      </c>
      <c r="AJ41" s="145">
        <v>6883.8739999999998</v>
      </c>
      <c r="AK41" s="24">
        <v>5652.93</v>
      </c>
      <c r="AL41" s="24">
        <v>5244.451</v>
      </c>
      <c r="AM41" s="24">
        <v>5006.16</v>
      </c>
      <c r="AN41" s="145">
        <v>4981.3990000000003</v>
      </c>
      <c r="AO41" s="24">
        <v>5017.1210000000001</v>
      </c>
      <c r="AP41" s="24">
        <v>5071.1369999999997</v>
      </c>
      <c r="AQ41" s="24">
        <v>4628.4409999999998</v>
      </c>
      <c r="AR41" s="145">
        <v>5076.0940000000001</v>
      </c>
      <c r="AS41" s="137"/>
      <c r="BF41" s="101"/>
      <c r="BG41" s="149"/>
      <c r="BH41" s="128" t="s">
        <v>82</v>
      </c>
      <c r="BI41" s="129">
        <v>6883.8739999999998</v>
      </c>
      <c r="BJ41" s="129">
        <v>4981.3990000000003</v>
      </c>
      <c r="BK41" s="129">
        <v>5076.0940000000001</v>
      </c>
      <c r="BL41" s="57"/>
      <c r="BM41" s="99"/>
      <c r="BN41" s="100"/>
    </row>
    <row r="42" spans="2:66">
      <c r="B42" s="152" t="s">
        <v>12</v>
      </c>
      <c r="C42" s="1" t="s">
        <v>80</v>
      </c>
      <c r="D42" s="24">
        <v>333.87060000000002</v>
      </c>
      <c r="E42" s="24">
        <v>354.99310000000003</v>
      </c>
      <c r="F42" s="24">
        <v>353.07400000000001</v>
      </c>
      <c r="G42" s="24">
        <v>371.36799999999999</v>
      </c>
      <c r="H42" s="24">
        <v>343.47559999999999</v>
      </c>
      <c r="I42" s="24">
        <v>351.79750000000001</v>
      </c>
      <c r="J42" s="24">
        <v>386.42989999999998</v>
      </c>
      <c r="K42" s="24">
        <v>405.78660000000002</v>
      </c>
      <c r="L42" s="24">
        <v>395.19080000000002</v>
      </c>
      <c r="M42" s="24">
        <v>360.89389999999997</v>
      </c>
      <c r="N42" s="24">
        <v>387.42140000000001</v>
      </c>
      <c r="O42" s="24">
        <v>402.4547</v>
      </c>
      <c r="P42" s="24">
        <v>373.49009999999998</v>
      </c>
      <c r="Q42" s="24">
        <v>355.536</v>
      </c>
      <c r="R42" s="24">
        <v>350.1859</v>
      </c>
      <c r="S42" s="24">
        <v>317.3048</v>
      </c>
      <c r="T42" s="24">
        <v>327.98840000000001</v>
      </c>
      <c r="U42" s="24">
        <v>305.755</v>
      </c>
      <c r="V42" s="24">
        <v>316.56639999999999</v>
      </c>
      <c r="W42" s="24">
        <v>312.28500000000003</v>
      </c>
      <c r="X42" s="24">
        <v>306.47070000000002</v>
      </c>
      <c r="Y42" s="24">
        <v>308.39150000000001</v>
      </c>
      <c r="Z42" s="24">
        <v>296.23160000000001</v>
      </c>
      <c r="AA42" s="24">
        <v>307.59269999999998</v>
      </c>
      <c r="AB42" s="24">
        <v>288.51209999999998</v>
      </c>
      <c r="AC42" s="24">
        <v>304.26119999999997</v>
      </c>
      <c r="AD42" s="24">
        <v>300.56119999999999</v>
      </c>
      <c r="AE42" s="24">
        <v>304.55099999999999</v>
      </c>
      <c r="AF42" s="24">
        <v>307.44420000000002</v>
      </c>
      <c r="AG42" s="24">
        <v>293.47919999999999</v>
      </c>
      <c r="AH42" s="24">
        <v>303.64120000000003</v>
      </c>
      <c r="AI42" s="24">
        <v>331.93369999999999</v>
      </c>
      <c r="AJ42" s="145">
        <v>264.91800000000001</v>
      </c>
      <c r="AK42" s="24">
        <v>227.20529999999999</v>
      </c>
      <c r="AL42" s="24">
        <v>226.4914</v>
      </c>
      <c r="AM42" s="24">
        <v>237.8843</v>
      </c>
      <c r="AN42" s="145">
        <v>250.78710000000001</v>
      </c>
      <c r="AO42" s="24">
        <v>248.76679999999999</v>
      </c>
      <c r="AP42" s="24">
        <v>274.85180000000003</v>
      </c>
      <c r="AQ42" s="24">
        <v>283.66329999999999</v>
      </c>
      <c r="AR42" s="145">
        <v>285.06909999999999</v>
      </c>
      <c r="AS42" s="137"/>
      <c r="BF42" s="101"/>
      <c r="BG42" s="148" t="s">
        <v>12</v>
      </c>
      <c r="BH42" s="121" t="s">
        <v>80</v>
      </c>
      <c r="BI42" s="117">
        <v>264.91800000000001</v>
      </c>
      <c r="BJ42" s="117">
        <v>250.78710000000001</v>
      </c>
      <c r="BK42" s="117">
        <v>285.06909999999999</v>
      </c>
      <c r="BL42" s="57"/>
      <c r="BM42" s="99"/>
      <c r="BN42" s="100"/>
    </row>
    <row r="43" spans="2:66">
      <c r="B43" s="152"/>
      <c r="C43" s="1" t="s">
        <v>81</v>
      </c>
      <c r="D43" s="24">
        <v>1339.636</v>
      </c>
      <c r="E43" s="24">
        <v>1375.2860000000001</v>
      </c>
      <c r="F43" s="24">
        <v>1433.374</v>
      </c>
      <c r="G43" s="24">
        <v>1448.231</v>
      </c>
      <c r="H43" s="24">
        <v>1445.77</v>
      </c>
      <c r="I43" s="24">
        <v>1485.0419999999999</v>
      </c>
      <c r="J43" s="24">
        <v>1527.5889999999999</v>
      </c>
      <c r="K43" s="24">
        <v>1518.1790000000001</v>
      </c>
      <c r="L43" s="24">
        <v>1515.431</v>
      </c>
      <c r="M43" s="24">
        <v>1454.973</v>
      </c>
      <c r="N43" s="24">
        <v>1540.2809999999999</v>
      </c>
      <c r="O43" s="24">
        <v>1495.7439999999999</v>
      </c>
      <c r="P43" s="24">
        <v>1441.7660000000001</v>
      </c>
      <c r="Q43" s="24">
        <v>1402.4580000000001</v>
      </c>
      <c r="R43" s="24">
        <v>1442.9159999999999</v>
      </c>
      <c r="S43" s="24">
        <v>1378.6310000000001</v>
      </c>
      <c r="T43" s="24">
        <v>1368.4159999999999</v>
      </c>
      <c r="U43" s="24">
        <v>1388.6769999999999</v>
      </c>
      <c r="V43" s="24">
        <v>1358.307</v>
      </c>
      <c r="W43" s="24">
        <v>1367.952</v>
      </c>
      <c r="X43" s="24">
        <v>1305.172</v>
      </c>
      <c r="Y43" s="24">
        <v>1366.0509999999999</v>
      </c>
      <c r="Z43" s="24">
        <v>1354.6659999999999</v>
      </c>
      <c r="AA43" s="24">
        <v>1402.2739999999999</v>
      </c>
      <c r="AB43" s="24">
        <v>1385.6210000000001</v>
      </c>
      <c r="AC43" s="24">
        <v>1443.6510000000001</v>
      </c>
      <c r="AD43" s="24">
        <v>1413.107</v>
      </c>
      <c r="AE43" s="24">
        <v>1427.442</v>
      </c>
      <c r="AF43" s="24">
        <v>1408.201</v>
      </c>
      <c r="AG43" s="24">
        <v>1418.4880000000001</v>
      </c>
      <c r="AH43" s="24">
        <v>1383.703</v>
      </c>
      <c r="AI43" s="24">
        <v>1425.874</v>
      </c>
      <c r="AJ43" s="145">
        <v>1335.538</v>
      </c>
      <c r="AK43" s="24">
        <v>1314.18</v>
      </c>
      <c r="AL43" s="24">
        <v>1317.0650000000001</v>
      </c>
      <c r="AM43" s="24">
        <v>1383.0530000000001</v>
      </c>
      <c r="AN43" s="145">
        <v>1392.6559999999999</v>
      </c>
      <c r="AO43" s="24">
        <v>1385.7919999999999</v>
      </c>
      <c r="AP43" s="24">
        <v>1474.125</v>
      </c>
      <c r="AQ43" s="24">
        <v>1458.1590000000001</v>
      </c>
      <c r="AR43" s="145">
        <v>1433.556</v>
      </c>
      <c r="AS43" s="137"/>
      <c r="BF43" s="101"/>
      <c r="BG43" s="148"/>
      <c r="BH43" s="121" t="s">
        <v>81</v>
      </c>
      <c r="BI43" s="117">
        <v>1335.538</v>
      </c>
      <c r="BJ43" s="117">
        <v>1392.6559999999999</v>
      </c>
      <c r="BK43" s="117">
        <v>1433.556</v>
      </c>
      <c r="BL43" s="57"/>
      <c r="BM43" s="99"/>
      <c r="BN43" s="100"/>
    </row>
    <row r="44" spans="2:66">
      <c r="B44" s="152"/>
      <c r="C44" s="1" t="s">
        <v>82</v>
      </c>
      <c r="D44" s="24">
        <v>6999.8959999999997</v>
      </c>
      <c r="E44" s="24">
        <v>6745.2690000000002</v>
      </c>
      <c r="F44" s="24">
        <v>7168.4160000000002</v>
      </c>
      <c r="G44" s="24">
        <v>6648.3320000000003</v>
      </c>
      <c r="H44" s="24">
        <v>6820.2370000000001</v>
      </c>
      <c r="I44" s="24">
        <v>6801.7569999999996</v>
      </c>
      <c r="J44" s="24">
        <v>6965.7120000000004</v>
      </c>
      <c r="K44" s="24">
        <v>7187.1620000000003</v>
      </c>
      <c r="L44" s="24">
        <v>6857.7340000000004</v>
      </c>
      <c r="M44" s="24">
        <v>6810.4939999999997</v>
      </c>
      <c r="N44" s="24">
        <v>6867.7939999999999</v>
      </c>
      <c r="O44" s="24">
        <v>6503.8459999999995</v>
      </c>
      <c r="P44" s="24">
        <v>6402.8890000000001</v>
      </c>
      <c r="Q44" s="24">
        <v>6595.3019999999997</v>
      </c>
      <c r="R44" s="24">
        <v>6901.0159999999996</v>
      </c>
      <c r="S44" s="24">
        <v>6656.2669999999998</v>
      </c>
      <c r="T44" s="24">
        <v>6408.9309999999996</v>
      </c>
      <c r="U44" s="24">
        <v>6327.0219999999999</v>
      </c>
      <c r="V44" s="24">
        <v>6251.4229999999998</v>
      </c>
      <c r="W44" s="24">
        <v>6324.1</v>
      </c>
      <c r="X44" s="24">
        <v>5990.0879999999997</v>
      </c>
      <c r="Y44" s="24">
        <v>6282.6229999999996</v>
      </c>
      <c r="Z44" s="24">
        <v>6685.7020000000002</v>
      </c>
      <c r="AA44" s="24">
        <v>6877.7550000000001</v>
      </c>
      <c r="AB44" s="24">
        <v>6789.32</v>
      </c>
      <c r="AC44" s="24">
        <v>6796.07</v>
      </c>
      <c r="AD44" s="24">
        <v>6563.1559999999999</v>
      </c>
      <c r="AE44" s="24">
        <v>6372.8019999999997</v>
      </c>
      <c r="AF44" s="24">
        <v>6317.4920000000002</v>
      </c>
      <c r="AG44" s="24">
        <v>6596.1040000000003</v>
      </c>
      <c r="AH44" s="24">
        <v>6372.3450000000003</v>
      </c>
      <c r="AI44" s="24">
        <v>6266.0010000000002</v>
      </c>
      <c r="AJ44" s="145">
        <v>6180.6980000000003</v>
      </c>
      <c r="AK44" s="24">
        <v>6242.72</v>
      </c>
      <c r="AL44" s="24">
        <v>5981.7120000000004</v>
      </c>
      <c r="AM44" s="24">
        <v>6241.134</v>
      </c>
      <c r="AN44" s="145">
        <v>6235.732</v>
      </c>
      <c r="AO44" s="24">
        <v>6494.665</v>
      </c>
      <c r="AP44" s="24">
        <v>6891.3670000000002</v>
      </c>
      <c r="AQ44" s="24">
        <v>6598.8710000000001</v>
      </c>
      <c r="AR44" s="145">
        <v>5991.3990000000003</v>
      </c>
      <c r="AS44" s="137"/>
      <c r="AX44" s="52"/>
      <c r="AY44" s="52"/>
      <c r="AZ44" s="52"/>
      <c r="BA44" s="52"/>
      <c r="BB44" s="52"/>
      <c r="BC44" s="52"/>
      <c r="BF44" s="101"/>
      <c r="BG44" s="148"/>
      <c r="BH44" s="121" t="s">
        <v>82</v>
      </c>
      <c r="BI44" s="117">
        <v>6180.6980000000003</v>
      </c>
      <c r="BJ44" s="117">
        <v>6235.732</v>
      </c>
      <c r="BK44" s="117">
        <v>5991.3990000000003</v>
      </c>
      <c r="BL44" s="57"/>
      <c r="BM44" s="99"/>
      <c r="BN44" s="100"/>
    </row>
    <row r="45" spans="2:66">
      <c r="B45" s="152" t="s">
        <v>85</v>
      </c>
      <c r="C45" s="1" t="s">
        <v>80</v>
      </c>
      <c r="D45" s="24">
        <v>303.96050000000002</v>
      </c>
      <c r="E45" s="24">
        <v>300.39479999999998</v>
      </c>
      <c r="F45" s="24">
        <v>321.28629999999998</v>
      </c>
      <c r="G45" s="24">
        <v>341.85169999999999</v>
      </c>
      <c r="H45" s="24">
        <v>304.62220000000002</v>
      </c>
      <c r="I45" s="24">
        <v>299.75839999999999</v>
      </c>
      <c r="J45" s="24">
        <v>314.1429</v>
      </c>
      <c r="K45" s="24">
        <v>310.61739999999998</v>
      </c>
      <c r="L45" s="24">
        <v>302.93209999999999</v>
      </c>
      <c r="M45" s="24">
        <v>300.00380000000001</v>
      </c>
      <c r="N45" s="24">
        <v>290.6268</v>
      </c>
      <c r="O45" s="24">
        <v>307.92349999999999</v>
      </c>
      <c r="P45" s="24">
        <v>290.5025</v>
      </c>
      <c r="Q45" s="24">
        <v>293.67779999999999</v>
      </c>
      <c r="R45" s="24">
        <v>273.40429999999998</v>
      </c>
      <c r="S45" s="24">
        <v>258.81290000000001</v>
      </c>
      <c r="T45" s="24">
        <v>254.89250000000001</v>
      </c>
      <c r="U45" s="24">
        <v>269.04899999999998</v>
      </c>
      <c r="V45" s="24">
        <v>247.00970000000001</v>
      </c>
      <c r="W45" s="24">
        <v>243.446</v>
      </c>
      <c r="X45" s="24">
        <v>232.51240000000001</v>
      </c>
      <c r="Y45" s="24">
        <v>256.0111</v>
      </c>
      <c r="Z45" s="24">
        <v>262.03379999999999</v>
      </c>
      <c r="AA45" s="24">
        <v>272.23039999999997</v>
      </c>
      <c r="AB45" s="24">
        <v>264.9332</v>
      </c>
      <c r="AC45" s="24">
        <v>259.68970000000002</v>
      </c>
      <c r="AD45" s="24">
        <v>282.72980000000001</v>
      </c>
      <c r="AE45" s="24">
        <v>283.61360000000002</v>
      </c>
      <c r="AF45" s="24">
        <v>280.15640000000002</v>
      </c>
      <c r="AG45" s="24">
        <v>296.72410000000002</v>
      </c>
      <c r="AH45" s="24">
        <v>298.78359999999998</v>
      </c>
      <c r="AI45" s="24">
        <v>289.16329999999999</v>
      </c>
      <c r="AJ45" s="145">
        <v>263.75779999999997</v>
      </c>
      <c r="AK45" s="24">
        <v>188.02340000000001</v>
      </c>
      <c r="AL45" s="24">
        <v>200.8698</v>
      </c>
      <c r="AM45" s="24">
        <v>224.56290000000001</v>
      </c>
      <c r="AN45" s="145">
        <v>238.30760000000001</v>
      </c>
      <c r="AO45" s="24">
        <v>205.91470000000001</v>
      </c>
      <c r="AP45" s="24">
        <v>242.97059999999999</v>
      </c>
      <c r="AQ45" s="24">
        <v>235.3502</v>
      </c>
      <c r="AR45" s="145">
        <v>243.57980000000001</v>
      </c>
      <c r="AS45" s="137"/>
      <c r="AX45" s="52"/>
      <c r="AY45" s="52"/>
      <c r="AZ45" s="52"/>
      <c r="BA45" s="52"/>
      <c r="BB45" s="52"/>
      <c r="BC45" s="52"/>
      <c r="BF45" s="101"/>
      <c r="BG45" s="149" t="s">
        <v>85</v>
      </c>
      <c r="BH45" s="128" t="s">
        <v>80</v>
      </c>
      <c r="BI45" s="129">
        <v>263.75779999999997</v>
      </c>
      <c r="BJ45" s="129">
        <v>238.30760000000001</v>
      </c>
      <c r="BK45" s="129">
        <v>243.57980000000001</v>
      </c>
      <c r="BL45" s="57"/>
      <c r="BM45" s="99"/>
      <c r="BN45" s="100"/>
    </row>
    <row r="46" spans="2:66" ht="18.75" customHeight="1">
      <c r="B46" s="152"/>
      <c r="C46" s="1" t="s">
        <v>81</v>
      </c>
      <c r="D46" s="24">
        <v>1319.6669999999999</v>
      </c>
      <c r="E46" s="24">
        <v>1357.798</v>
      </c>
      <c r="F46" s="24">
        <v>1322.0329999999999</v>
      </c>
      <c r="G46" s="24">
        <v>1394.72</v>
      </c>
      <c r="H46" s="24">
        <v>1331.741</v>
      </c>
      <c r="I46" s="24">
        <v>1354.125</v>
      </c>
      <c r="J46" s="24">
        <v>1372.316</v>
      </c>
      <c r="K46" s="24">
        <v>1443.5940000000001</v>
      </c>
      <c r="L46" s="24">
        <v>1381.191</v>
      </c>
      <c r="M46" s="24">
        <v>1385.194</v>
      </c>
      <c r="N46" s="24">
        <v>1386.336</v>
      </c>
      <c r="O46" s="24">
        <v>1406.12</v>
      </c>
      <c r="P46" s="24">
        <v>1363.2560000000001</v>
      </c>
      <c r="Q46" s="24">
        <v>1373.3910000000001</v>
      </c>
      <c r="R46" s="24">
        <v>1304.5630000000001</v>
      </c>
      <c r="S46" s="24">
        <v>1320.0160000000001</v>
      </c>
      <c r="T46" s="24">
        <v>1308.354</v>
      </c>
      <c r="U46" s="24">
        <v>1307.155</v>
      </c>
      <c r="V46" s="24">
        <v>1251.652</v>
      </c>
      <c r="W46" s="24">
        <v>1275.5119999999999</v>
      </c>
      <c r="X46" s="24">
        <v>1293.492</v>
      </c>
      <c r="Y46" s="24">
        <v>1314.8389999999999</v>
      </c>
      <c r="Z46" s="24">
        <v>1310.03</v>
      </c>
      <c r="AA46" s="24">
        <v>1320.721</v>
      </c>
      <c r="AB46" s="24">
        <v>1311.759</v>
      </c>
      <c r="AC46" s="24">
        <v>1259.5129999999999</v>
      </c>
      <c r="AD46" s="24">
        <v>1362.259</v>
      </c>
      <c r="AE46" s="24">
        <v>1376.675</v>
      </c>
      <c r="AF46" s="24">
        <v>1351.0909999999999</v>
      </c>
      <c r="AG46" s="24">
        <v>1384.1849999999999</v>
      </c>
      <c r="AH46" s="24">
        <v>1413.019</v>
      </c>
      <c r="AI46" s="24">
        <v>1397.317</v>
      </c>
      <c r="AJ46" s="145">
        <v>1373.9259999999999</v>
      </c>
      <c r="AK46" s="24">
        <v>1302.655</v>
      </c>
      <c r="AL46" s="24">
        <v>1277.7650000000001</v>
      </c>
      <c r="AM46" s="24">
        <v>1298.5820000000001</v>
      </c>
      <c r="AN46" s="145">
        <v>1290.81</v>
      </c>
      <c r="AO46" s="24">
        <v>1228.624</v>
      </c>
      <c r="AP46" s="24">
        <v>1350.3630000000001</v>
      </c>
      <c r="AQ46" s="24">
        <v>1360.086</v>
      </c>
      <c r="AR46" s="145">
        <v>1316</v>
      </c>
      <c r="AS46" s="137"/>
      <c r="AX46" s="52"/>
      <c r="AY46" s="58"/>
      <c r="AZ46" s="58"/>
      <c r="BA46" s="59"/>
      <c r="BB46" s="59"/>
      <c r="BC46" s="52"/>
      <c r="BF46" s="101"/>
      <c r="BG46" s="149"/>
      <c r="BH46" s="128" t="s">
        <v>81</v>
      </c>
      <c r="BI46" s="129">
        <v>1373.9259999999999</v>
      </c>
      <c r="BJ46" s="129">
        <v>1290.81</v>
      </c>
      <c r="BK46" s="129">
        <v>1316</v>
      </c>
      <c r="BL46" s="57"/>
      <c r="BM46" s="99"/>
      <c r="BN46" s="100"/>
    </row>
    <row r="47" spans="2:66">
      <c r="B47" s="152"/>
      <c r="C47" s="1" t="s">
        <v>82</v>
      </c>
      <c r="D47" s="24">
        <v>6098.576</v>
      </c>
      <c r="E47" s="24">
        <v>6128.4650000000001</v>
      </c>
      <c r="F47" s="24">
        <v>5588.107</v>
      </c>
      <c r="G47" s="24">
        <v>5649.4110000000001</v>
      </c>
      <c r="H47" s="24">
        <v>5864.4210000000003</v>
      </c>
      <c r="I47" s="24">
        <v>5735.3720000000003</v>
      </c>
      <c r="J47" s="24">
        <v>6296.7709999999997</v>
      </c>
      <c r="K47" s="24">
        <v>7040.3220000000001</v>
      </c>
      <c r="L47" s="24">
        <v>6609.9690000000001</v>
      </c>
      <c r="M47" s="24">
        <v>6128.4979999999996</v>
      </c>
      <c r="N47" s="24">
        <v>6619.34</v>
      </c>
      <c r="O47" s="24">
        <v>6358.5569999999998</v>
      </c>
      <c r="P47" s="24">
        <v>5700.3370000000004</v>
      </c>
      <c r="Q47" s="24">
        <v>6090.8990000000003</v>
      </c>
      <c r="R47" s="24">
        <v>6105.2950000000001</v>
      </c>
      <c r="S47" s="24">
        <v>6483.9939999999997</v>
      </c>
      <c r="T47" s="24">
        <v>6265.6549999999997</v>
      </c>
      <c r="U47" s="24">
        <v>5843.3459999999995</v>
      </c>
      <c r="V47" s="24">
        <v>6014.5420000000004</v>
      </c>
      <c r="W47" s="24">
        <v>5678.1890000000003</v>
      </c>
      <c r="X47" s="24">
        <v>5790.14</v>
      </c>
      <c r="Y47" s="24">
        <v>6028.3360000000002</v>
      </c>
      <c r="Z47" s="24">
        <v>5875.1450000000004</v>
      </c>
      <c r="AA47" s="24">
        <v>6303.3130000000001</v>
      </c>
      <c r="AB47" s="24">
        <v>6084.5029999999997</v>
      </c>
      <c r="AC47" s="24">
        <v>5934.0940000000001</v>
      </c>
      <c r="AD47" s="24">
        <v>6751.7439999999997</v>
      </c>
      <c r="AE47" s="24">
        <v>7076.9089999999997</v>
      </c>
      <c r="AF47" s="24">
        <v>7250.1220000000003</v>
      </c>
      <c r="AG47" s="24">
        <v>6885.0889999999999</v>
      </c>
      <c r="AH47" s="24">
        <v>6749.6180000000004</v>
      </c>
      <c r="AI47" s="24">
        <v>6613.3329999999996</v>
      </c>
      <c r="AJ47" s="145">
        <v>6482.8609999999999</v>
      </c>
      <c r="AK47" s="24">
        <v>6442.7960000000003</v>
      </c>
      <c r="AL47" s="24">
        <v>6296.8630000000003</v>
      </c>
      <c r="AM47" s="24">
        <v>6191.1220000000003</v>
      </c>
      <c r="AN47" s="145">
        <v>6481.54</v>
      </c>
      <c r="AO47" s="24">
        <v>6132.1989999999996</v>
      </c>
      <c r="AP47" s="24">
        <v>6323.06</v>
      </c>
      <c r="AQ47" s="24">
        <v>6797.0330000000004</v>
      </c>
      <c r="AR47" s="145">
        <v>6325.2079999999996</v>
      </c>
      <c r="AS47" s="137"/>
      <c r="AX47" s="52"/>
      <c r="AY47" s="57"/>
      <c r="AZ47" s="50"/>
      <c r="BA47" s="51"/>
      <c r="BB47" s="51"/>
      <c r="BC47" s="52"/>
      <c r="BD47" s="37"/>
      <c r="BE47" s="37"/>
      <c r="BF47" s="101"/>
      <c r="BG47" s="149"/>
      <c r="BH47" s="128" t="s">
        <v>82</v>
      </c>
      <c r="BI47" s="129">
        <v>6482.8609999999999</v>
      </c>
      <c r="BJ47" s="129">
        <v>6481.54</v>
      </c>
      <c r="BK47" s="129">
        <v>6325.2079999999996</v>
      </c>
      <c r="BL47" s="57"/>
      <c r="BM47" s="99"/>
      <c r="BN47" s="100"/>
    </row>
    <row r="48" spans="2:66">
      <c r="B48" s="152" t="s">
        <v>13</v>
      </c>
      <c r="C48" s="1" t="s">
        <v>80</v>
      </c>
      <c r="D48" s="24">
        <v>263.43099999999998</v>
      </c>
      <c r="E48" s="24">
        <v>274.59480000000002</v>
      </c>
      <c r="F48" s="24">
        <v>257.59710000000001</v>
      </c>
      <c r="G48" s="24">
        <v>269.5489</v>
      </c>
      <c r="H48" s="24">
        <v>276.3492</v>
      </c>
      <c r="I48" s="24">
        <v>293.40710000000001</v>
      </c>
      <c r="J48" s="24">
        <v>289.42739999999998</v>
      </c>
      <c r="K48" s="24">
        <v>303.31970000000001</v>
      </c>
      <c r="L48" s="24">
        <v>288.53289999999998</v>
      </c>
      <c r="M48" s="24">
        <v>272.68970000000002</v>
      </c>
      <c r="N48" s="24">
        <v>273.04950000000002</v>
      </c>
      <c r="O48" s="24">
        <v>273.24400000000003</v>
      </c>
      <c r="P48" s="24">
        <v>270.32209999999998</v>
      </c>
      <c r="Q48" s="24">
        <v>276.65960000000001</v>
      </c>
      <c r="R48" s="24">
        <v>276.88830000000002</v>
      </c>
      <c r="S48" s="24">
        <v>269.09030000000001</v>
      </c>
      <c r="T48" s="24">
        <v>261.17250000000001</v>
      </c>
      <c r="U48" s="24">
        <v>250.74469999999999</v>
      </c>
      <c r="V48" s="24">
        <v>243.48500000000001</v>
      </c>
      <c r="W48" s="24">
        <v>241.72739999999999</v>
      </c>
      <c r="X48" s="24">
        <v>226.08349999999999</v>
      </c>
      <c r="Y48" s="24">
        <v>219.46510000000001</v>
      </c>
      <c r="Z48" s="24">
        <v>240.53989999999999</v>
      </c>
      <c r="AA48" s="24">
        <v>232.32249999999999</v>
      </c>
      <c r="AB48" s="24">
        <v>225.65049999999999</v>
      </c>
      <c r="AC48" s="24">
        <v>252.5735</v>
      </c>
      <c r="AD48" s="24">
        <v>253.64830000000001</v>
      </c>
      <c r="AE48" s="24">
        <v>249.60570000000001</v>
      </c>
      <c r="AF48" s="24">
        <v>244.45910000000001</v>
      </c>
      <c r="AG48" s="24">
        <v>238.9169</v>
      </c>
      <c r="AH48" s="24">
        <v>232.85040000000001</v>
      </c>
      <c r="AI48" s="24">
        <v>234.9896</v>
      </c>
      <c r="AJ48" s="145">
        <v>226.20240000000001</v>
      </c>
      <c r="AK48" s="24">
        <v>127.62569999999999</v>
      </c>
      <c r="AL48" s="24">
        <v>128.75800000000001</v>
      </c>
      <c r="AM48" s="24">
        <v>136.3603</v>
      </c>
      <c r="AN48" s="145">
        <v>137.57310000000001</v>
      </c>
      <c r="AO48" s="24">
        <v>163.3715</v>
      </c>
      <c r="AP48" s="24">
        <v>187.37440000000001</v>
      </c>
      <c r="AQ48" s="24">
        <v>226.09229999999999</v>
      </c>
      <c r="AR48" s="145">
        <v>181.2833</v>
      </c>
      <c r="AS48" s="137"/>
      <c r="AX48" s="52"/>
      <c r="AY48" s="57"/>
      <c r="AZ48" s="50"/>
      <c r="BA48" s="51"/>
      <c r="BB48" s="51"/>
      <c r="BC48" s="52"/>
      <c r="BD48" s="37"/>
      <c r="BE48" s="37"/>
      <c r="BF48" s="101"/>
      <c r="BG48" s="148" t="s">
        <v>13</v>
      </c>
      <c r="BH48" s="121" t="s">
        <v>80</v>
      </c>
      <c r="BI48" s="117">
        <v>226.20240000000001</v>
      </c>
      <c r="BJ48" s="117">
        <v>137.57310000000001</v>
      </c>
      <c r="BK48" s="117">
        <v>181.2833</v>
      </c>
      <c r="BL48" s="57"/>
      <c r="BM48" s="99"/>
      <c r="BN48" s="100"/>
    </row>
    <row r="49" spans="2:66">
      <c r="B49" s="152"/>
      <c r="C49" s="1" t="s">
        <v>81</v>
      </c>
      <c r="D49" s="24">
        <v>1232.5219999999999</v>
      </c>
      <c r="E49" s="24">
        <v>1267.7850000000001</v>
      </c>
      <c r="F49" s="24">
        <v>1225.5820000000001</v>
      </c>
      <c r="G49" s="24">
        <v>1234.721</v>
      </c>
      <c r="H49" s="24">
        <v>1263.135</v>
      </c>
      <c r="I49" s="24">
        <v>1263.31</v>
      </c>
      <c r="J49" s="24">
        <v>1311.672</v>
      </c>
      <c r="K49" s="24">
        <v>1352.9459999999999</v>
      </c>
      <c r="L49" s="24">
        <v>1358.2850000000001</v>
      </c>
      <c r="M49" s="24">
        <v>1333.3989999999999</v>
      </c>
      <c r="N49" s="24">
        <v>1325.319</v>
      </c>
      <c r="O49" s="24">
        <v>1330.5219999999999</v>
      </c>
      <c r="P49" s="24">
        <v>1315.452</v>
      </c>
      <c r="Q49" s="24">
        <v>1357.2550000000001</v>
      </c>
      <c r="R49" s="24">
        <v>1362.27</v>
      </c>
      <c r="S49" s="24">
        <v>1337.6379999999999</v>
      </c>
      <c r="T49" s="24">
        <v>1342.2370000000001</v>
      </c>
      <c r="U49" s="24">
        <v>1342.932</v>
      </c>
      <c r="V49" s="24">
        <v>1304.444</v>
      </c>
      <c r="W49" s="24">
        <v>1294.0329999999999</v>
      </c>
      <c r="X49" s="24">
        <v>1269.877</v>
      </c>
      <c r="Y49" s="24">
        <v>1252.2260000000001</v>
      </c>
      <c r="Z49" s="24">
        <v>1277.8900000000001</v>
      </c>
      <c r="AA49" s="24">
        <v>1325.93</v>
      </c>
      <c r="AB49" s="24">
        <v>1313.5630000000001</v>
      </c>
      <c r="AC49" s="24">
        <v>1394.431</v>
      </c>
      <c r="AD49" s="24">
        <v>1386.6790000000001</v>
      </c>
      <c r="AE49" s="24">
        <v>1380.86</v>
      </c>
      <c r="AF49" s="24">
        <v>1418.9290000000001</v>
      </c>
      <c r="AG49" s="24">
        <v>1401.6379999999999</v>
      </c>
      <c r="AH49" s="24">
        <v>1443.4480000000001</v>
      </c>
      <c r="AI49" s="24">
        <v>1465.242</v>
      </c>
      <c r="AJ49" s="145">
        <v>1492.1890000000001</v>
      </c>
      <c r="AK49" s="24">
        <v>1372.124</v>
      </c>
      <c r="AL49" s="24">
        <v>1407.047</v>
      </c>
      <c r="AM49" s="24">
        <v>1380.4390000000001</v>
      </c>
      <c r="AN49" s="145">
        <v>1390.307</v>
      </c>
      <c r="AO49" s="24">
        <v>1447.404</v>
      </c>
      <c r="AP49" s="24">
        <v>1356.143</v>
      </c>
      <c r="AQ49" s="24">
        <v>1405.1769999999999</v>
      </c>
      <c r="AR49" s="145">
        <v>1403.098</v>
      </c>
      <c r="AS49" s="137"/>
      <c r="AX49" s="52"/>
      <c r="AY49" s="57"/>
      <c r="AZ49" s="50"/>
      <c r="BA49" s="51"/>
      <c r="BB49" s="51"/>
      <c r="BC49" s="52"/>
      <c r="BD49" s="37"/>
      <c r="BE49" s="37"/>
      <c r="BF49" s="101"/>
      <c r="BG49" s="148"/>
      <c r="BH49" s="121" t="s">
        <v>81</v>
      </c>
      <c r="BI49" s="117">
        <v>1492.1890000000001</v>
      </c>
      <c r="BJ49" s="117">
        <v>1390.307</v>
      </c>
      <c r="BK49" s="117">
        <v>1403.098</v>
      </c>
      <c r="BL49" s="57"/>
      <c r="BM49" s="99"/>
      <c r="BN49" s="100"/>
    </row>
    <row r="50" spans="2:66">
      <c r="B50" s="152"/>
      <c r="C50" s="1" t="s">
        <v>82</v>
      </c>
      <c r="D50" s="24">
        <v>5889.6009999999997</v>
      </c>
      <c r="E50" s="24">
        <v>6075.8440000000001</v>
      </c>
      <c r="F50" s="24">
        <v>5857.0889999999999</v>
      </c>
      <c r="G50" s="24">
        <v>5660.54</v>
      </c>
      <c r="H50" s="24">
        <v>5991.5609999999997</v>
      </c>
      <c r="I50" s="24">
        <v>5944.84</v>
      </c>
      <c r="J50" s="24">
        <v>6265.701</v>
      </c>
      <c r="K50" s="24">
        <v>6120.4070000000002</v>
      </c>
      <c r="L50" s="24">
        <v>6313.3729999999996</v>
      </c>
      <c r="M50" s="24">
        <v>6190.5050000000001</v>
      </c>
      <c r="N50" s="24">
        <v>6205.0339999999997</v>
      </c>
      <c r="O50" s="24">
        <v>6098.4690000000001</v>
      </c>
      <c r="P50" s="24">
        <v>5873.0420000000004</v>
      </c>
      <c r="Q50" s="24">
        <v>6242.1409999999996</v>
      </c>
      <c r="R50" s="24">
        <v>6289.0060000000003</v>
      </c>
      <c r="S50" s="24">
        <v>6090.152</v>
      </c>
      <c r="T50" s="24">
        <v>6590.6890000000003</v>
      </c>
      <c r="U50" s="24">
        <v>6621.42</v>
      </c>
      <c r="V50" s="24">
        <v>6242.7709999999997</v>
      </c>
      <c r="W50" s="24">
        <v>6214.1329999999998</v>
      </c>
      <c r="X50" s="24">
        <v>6360.9440000000004</v>
      </c>
      <c r="Y50" s="24">
        <v>5897.5720000000001</v>
      </c>
      <c r="Z50" s="24">
        <v>6194.98</v>
      </c>
      <c r="AA50" s="24">
        <v>6496.165</v>
      </c>
      <c r="AB50" s="24">
        <v>6430.3860000000004</v>
      </c>
      <c r="AC50" s="24">
        <v>6830.0950000000003</v>
      </c>
      <c r="AD50" s="24">
        <v>7034.5649999999996</v>
      </c>
      <c r="AE50" s="24">
        <v>7033.951</v>
      </c>
      <c r="AF50" s="24">
        <v>7331.7039999999997</v>
      </c>
      <c r="AG50" s="24">
        <v>7334.17</v>
      </c>
      <c r="AH50" s="24">
        <v>7726.2079999999996</v>
      </c>
      <c r="AI50" s="24">
        <v>7844.1059999999998</v>
      </c>
      <c r="AJ50" s="145">
        <v>7749.3580000000002</v>
      </c>
      <c r="AK50" s="24">
        <v>7940.1549999999997</v>
      </c>
      <c r="AL50" s="24">
        <v>8016.652</v>
      </c>
      <c r="AM50" s="24">
        <v>7785.1469999999999</v>
      </c>
      <c r="AN50" s="145">
        <v>7987.1270000000004</v>
      </c>
      <c r="AO50" s="24">
        <v>8313.4789999999994</v>
      </c>
      <c r="AP50" s="24">
        <v>7083.4189999999999</v>
      </c>
      <c r="AQ50" s="24">
        <v>7279.6149999999998</v>
      </c>
      <c r="AR50" s="145">
        <v>7042.8720000000003</v>
      </c>
      <c r="AS50" s="137"/>
      <c r="AX50" s="52"/>
      <c r="AY50" s="57"/>
      <c r="AZ50" s="50"/>
      <c r="BA50" s="51"/>
      <c r="BB50" s="51"/>
      <c r="BC50" s="52"/>
      <c r="BD50" s="37"/>
      <c r="BE50" s="37"/>
      <c r="BF50" s="101"/>
      <c r="BG50" s="148"/>
      <c r="BH50" s="121" t="s">
        <v>82</v>
      </c>
      <c r="BI50" s="117">
        <v>7749.3580000000002</v>
      </c>
      <c r="BJ50" s="117">
        <v>7987.1270000000004</v>
      </c>
      <c r="BK50" s="117">
        <v>7042.8720000000003</v>
      </c>
      <c r="BL50" s="57"/>
      <c r="BM50" s="99"/>
      <c r="BN50" s="100"/>
    </row>
    <row r="51" spans="2:66">
      <c r="B51" s="152" t="s">
        <v>14</v>
      </c>
      <c r="C51" s="1" t="s">
        <v>80</v>
      </c>
      <c r="D51" s="24">
        <v>380.12520000000001</v>
      </c>
      <c r="E51" s="24">
        <v>385.78269999999998</v>
      </c>
      <c r="F51" s="24">
        <v>396.36520000000002</v>
      </c>
      <c r="G51" s="24">
        <v>410.97399999999999</v>
      </c>
      <c r="H51" s="24">
        <v>414.89580000000001</v>
      </c>
      <c r="I51" s="24">
        <v>433.72919999999999</v>
      </c>
      <c r="J51" s="24">
        <v>433.18110000000001</v>
      </c>
      <c r="K51" s="24">
        <v>436.36200000000002</v>
      </c>
      <c r="L51" s="24">
        <v>434.28390000000002</v>
      </c>
      <c r="M51" s="24">
        <v>430.99680000000001</v>
      </c>
      <c r="N51" s="24">
        <v>419.0985</v>
      </c>
      <c r="O51" s="24">
        <v>425.15910000000002</v>
      </c>
      <c r="P51" s="24">
        <v>413.35939999999999</v>
      </c>
      <c r="Q51" s="24">
        <v>403.63600000000002</v>
      </c>
      <c r="R51" s="24">
        <v>390.9812</v>
      </c>
      <c r="S51" s="24">
        <v>373.83870000000002</v>
      </c>
      <c r="T51" s="24">
        <v>366.33769999999998</v>
      </c>
      <c r="U51" s="24">
        <v>388.07679999999999</v>
      </c>
      <c r="V51" s="24">
        <v>380.49250000000001</v>
      </c>
      <c r="W51" s="24">
        <v>389.6395</v>
      </c>
      <c r="X51" s="24">
        <v>367.90550000000002</v>
      </c>
      <c r="Y51" s="24">
        <v>366.4119</v>
      </c>
      <c r="Z51" s="24">
        <v>368.9384</v>
      </c>
      <c r="AA51" s="24">
        <v>361.5376</v>
      </c>
      <c r="AB51" s="24">
        <v>351.87970000000001</v>
      </c>
      <c r="AC51" s="24">
        <v>338.94760000000002</v>
      </c>
      <c r="AD51" s="24">
        <v>355.97050000000002</v>
      </c>
      <c r="AE51" s="24">
        <v>343.37209999999999</v>
      </c>
      <c r="AF51" s="24">
        <v>335.25229999999999</v>
      </c>
      <c r="AG51" s="24">
        <v>344.14359999999999</v>
      </c>
      <c r="AH51" s="24">
        <v>365.90780000000001</v>
      </c>
      <c r="AI51" s="24">
        <v>350.14940000000001</v>
      </c>
      <c r="AJ51" s="145">
        <v>354.24930000000001</v>
      </c>
      <c r="AK51" s="24">
        <v>248.67349999999999</v>
      </c>
      <c r="AL51" s="24">
        <v>234.48060000000001</v>
      </c>
      <c r="AM51" s="24">
        <v>242.5043</v>
      </c>
      <c r="AN51" s="145">
        <v>263.49349999999998</v>
      </c>
      <c r="AO51" s="24">
        <v>280.30130000000003</v>
      </c>
      <c r="AP51" s="24">
        <v>277.96960000000001</v>
      </c>
      <c r="AQ51" s="24">
        <v>306.28489999999999</v>
      </c>
      <c r="AR51" s="145">
        <v>317.79579999999999</v>
      </c>
      <c r="AS51" s="137"/>
      <c r="AX51" s="52"/>
      <c r="AY51" s="57"/>
      <c r="AZ51" s="50"/>
      <c r="BA51" s="51"/>
      <c r="BB51" s="51"/>
      <c r="BC51" s="52"/>
      <c r="BD51" s="37"/>
      <c r="BE51" s="37"/>
      <c r="BF51" s="101"/>
      <c r="BG51" s="149" t="s">
        <v>14</v>
      </c>
      <c r="BH51" s="128" t="s">
        <v>80</v>
      </c>
      <c r="BI51" s="129">
        <v>354.24930000000001</v>
      </c>
      <c r="BJ51" s="129">
        <v>263.49349999999998</v>
      </c>
      <c r="BK51" s="129">
        <v>317.79579999999999</v>
      </c>
      <c r="BL51" s="57"/>
      <c r="BM51" s="99"/>
      <c r="BN51" s="100"/>
    </row>
    <row r="52" spans="2:66">
      <c r="B52" s="152"/>
      <c r="C52" s="1" t="s">
        <v>81</v>
      </c>
      <c r="D52" s="24">
        <v>1583.2929999999999</v>
      </c>
      <c r="E52" s="24">
        <v>1599.702</v>
      </c>
      <c r="F52" s="24">
        <v>1657.952</v>
      </c>
      <c r="G52" s="24">
        <v>1673.2360000000001</v>
      </c>
      <c r="H52" s="24">
        <v>1690.4</v>
      </c>
      <c r="I52" s="24">
        <v>1808.3989999999999</v>
      </c>
      <c r="J52" s="24">
        <v>1786.8579999999999</v>
      </c>
      <c r="K52" s="24">
        <v>1745.4549999999999</v>
      </c>
      <c r="L52" s="24">
        <v>1757.826</v>
      </c>
      <c r="M52" s="24">
        <v>1794.615</v>
      </c>
      <c r="N52" s="24">
        <v>1835.2570000000001</v>
      </c>
      <c r="O52" s="24">
        <v>1905.2470000000001</v>
      </c>
      <c r="P52" s="24">
        <v>1822.325</v>
      </c>
      <c r="Q52" s="24">
        <v>1824.1289999999999</v>
      </c>
      <c r="R52" s="24">
        <v>1765.7460000000001</v>
      </c>
      <c r="S52" s="24">
        <v>1731.249</v>
      </c>
      <c r="T52" s="24">
        <v>1760.422</v>
      </c>
      <c r="U52" s="24">
        <v>1767.1389999999999</v>
      </c>
      <c r="V52" s="24">
        <v>1807.885</v>
      </c>
      <c r="W52" s="24">
        <v>1852.519</v>
      </c>
      <c r="X52" s="24">
        <v>1821.25</v>
      </c>
      <c r="Y52" s="24">
        <v>1764.2739999999999</v>
      </c>
      <c r="Z52" s="24">
        <v>1786.9659999999999</v>
      </c>
      <c r="AA52" s="24">
        <v>1742.14</v>
      </c>
      <c r="AB52" s="24">
        <v>1768.0630000000001</v>
      </c>
      <c r="AC52" s="24">
        <v>1725.5909999999999</v>
      </c>
      <c r="AD52" s="24">
        <v>1714.665</v>
      </c>
      <c r="AE52" s="24">
        <v>1766.0229999999999</v>
      </c>
      <c r="AF52" s="24">
        <v>1747.6179999999999</v>
      </c>
      <c r="AG52" s="24">
        <v>1720.6980000000001</v>
      </c>
      <c r="AH52" s="24">
        <v>1765.6489999999999</v>
      </c>
      <c r="AI52" s="24">
        <v>1770.5530000000001</v>
      </c>
      <c r="AJ52" s="145">
        <v>1760.5050000000001</v>
      </c>
      <c r="AK52" s="24">
        <v>1618.366</v>
      </c>
      <c r="AL52" s="24">
        <v>1635.4570000000001</v>
      </c>
      <c r="AM52" s="24">
        <v>1598.9169999999999</v>
      </c>
      <c r="AN52" s="145">
        <v>1584.9970000000001</v>
      </c>
      <c r="AO52" s="24">
        <v>1669.3610000000001</v>
      </c>
      <c r="AP52" s="24">
        <v>1644.3</v>
      </c>
      <c r="AQ52" s="24">
        <v>1618.0540000000001</v>
      </c>
      <c r="AR52" s="145">
        <v>1622.473</v>
      </c>
      <c r="AS52" s="137"/>
      <c r="AX52" s="52"/>
      <c r="AY52" s="57"/>
      <c r="AZ52" s="50"/>
      <c r="BA52" s="51"/>
      <c r="BB52" s="51"/>
      <c r="BC52" s="52"/>
      <c r="BD52" s="37"/>
      <c r="BE52" s="37"/>
      <c r="BG52" s="149"/>
      <c r="BH52" s="128" t="s">
        <v>81</v>
      </c>
      <c r="BI52" s="129">
        <v>1760.5050000000001</v>
      </c>
      <c r="BJ52" s="129">
        <v>1584.9970000000001</v>
      </c>
      <c r="BK52" s="129">
        <v>1622.473</v>
      </c>
      <c r="BL52" s="104"/>
      <c r="BM52" s="52"/>
      <c r="BN52" s="52"/>
    </row>
    <row r="53" spans="2:66">
      <c r="B53" s="152"/>
      <c r="C53" s="1" t="s">
        <v>82</v>
      </c>
      <c r="D53" s="24">
        <v>8015.8630000000003</v>
      </c>
      <c r="E53" s="24">
        <v>7937.2910000000002</v>
      </c>
      <c r="F53" s="24">
        <v>8070.4920000000002</v>
      </c>
      <c r="G53" s="24">
        <v>8353.9349999999995</v>
      </c>
      <c r="H53" s="24">
        <v>8137.2790000000005</v>
      </c>
      <c r="I53" s="24">
        <v>8752.018</v>
      </c>
      <c r="J53" s="24">
        <v>8492.5149999999994</v>
      </c>
      <c r="K53" s="24">
        <v>7860.9970000000003</v>
      </c>
      <c r="L53" s="24">
        <v>9074.0750000000007</v>
      </c>
      <c r="M53" s="24">
        <v>9298.7739999999994</v>
      </c>
      <c r="N53" s="24">
        <v>9758.1010000000006</v>
      </c>
      <c r="O53" s="24">
        <v>9329.52</v>
      </c>
      <c r="P53" s="24">
        <v>9808.723</v>
      </c>
      <c r="Q53" s="24">
        <v>10089.32</v>
      </c>
      <c r="R53" s="24">
        <v>9679.1319999999996</v>
      </c>
      <c r="S53" s="24">
        <v>9683.3359999999993</v>
      </c>
      <c r="T53" s="24">
        <v>9558.3119999999999</v>
      </c>
      <c r="U53" s="24">
        <v>8794.9539999999997</v>
      </c>
      <c r="V53" s="24">
        <v>9079.2109999999993</v>
      </c>
      <c r="W53" s="24">
        <v>9776.3979999999992</v>
      </c>
      <c r="X53" s="24">
        <v>9667.3729999999996</v>
      </c>
      <c r="Y53" s="24">
        <v>9317.0040000000008</v>
      </c>
      <c r="Z53" s="24">
        <v>9676.0849999999991</v>
      </c>
      <c r="AA53" s="24">
        <v>9848.6740000000009</v>
      </c>
      <c r="AB53" s="24">
        <v>10104.879999999999</v>
      </c>
      <c r="AC53" s="24">
        <v>9958.3559999999998</v>
      </c>
      <c r="AD53" s="24">
        <v>10209.68</v>
      </c>
      <c r="AE53" s="24">
        <v>10152.790000000001</v>
      </c>
      <c r="AF53" s="24">
        <v>9902.4809999999998</v>
      </c>
      <c r="AG53" s="24">
        <v>10008.59</v>
      </c>
      <c r="AH53" s="24">
        <v>10152.620000000001</v>
      </c>
      <c r="AI53" s="24">
        <v>10195.17</v>
      </c>
      <c r="AJ53" s="145">
        <v>10513.6</v>
      </c>
      <c r="AK53" s="24">
        <v>9571.4709999999995</v>
      </c>
      <c r="AL53" s="24">
        <v>10469.76</v>
      </c>
      <c r="AM53" s="24">
        <v>9275.4549999999999</v>
      </c>
      <c r="AN53" s="145">
        <v>9391.7990000000009</v>
      </c>
      <c r="AO53" s="24">
        <v>8544.973</v>
      </c>
      <c r="AP53" s="24">
        <v>8575.9809999999998</v>
      </c>
      <c r="AQ53" s="24">
        <v>8062.9350000000004</v>
      </c>
      <c r="AR53" s="145">
        <v>8058.2920000000004</v>
      </c>
      <c r="AS53" s="137"/>
      <c r="AX53" s="52"/>
      <c r="AY53" s="57"/>
      <c r="AZ53" s="50"/>
      <c r="BA53" s="51"/>
      <c r="BB53" s="51"/>
      <c r="BC53" s="52"/>
      <c r="BD53" s="37"/>
      <c r="BE53" s="37"/>
      <c r="BG53" s="149"/>
      <c r="BH53" s="128" t="s">
        <v>82</v>
      </c>
      <c r="BI53" s="129">
        <v>10513.6</v>
      </c>
      <c r="BJ53" s="129">
        <v>9391.7990000000009</v>
      </c>
      <c r="BK53" s="129">
        <v>8058.2920000000004</v>
      </c>
      <c r="BL53" s="52"/>
      <c r="BM53" s="52"/>
      <c r="BN53" s="52"/>
    </row>
    <row r="54" spans="2:66">
      <c r="B54" s="152" t="s">
        <v>15</v>
      </c>
      <c r="C54" s="1" t="s">
        <v>80</v>
      </c>
      <c r="D54" s="24">
        <v>455.45659999999998</v>
      </c>
      <c r="E54" s="24">
        <v>453.5752</v>
      </c>
      <c r="F54" s="24">
        <v>469.53539999999998</v>
      </c>
      <c r="G54" s="24">
        <v>463.64699999999999</v>
      </c>
      <c r="H54" s="24">
        <v>470.99689999999998</v>
      </c>
      <c r="I54" s="24">
        <v>485.73860000000002</v>
      </c>
      <c r="J54" s="24">
        <v>480.42570000000001</v>
      </c>
      <c r="K54" s="24">
        <v>473.07670000000002</v>
      </c>
      <c r="L54" s="24">
        <v>499.8458</v>
      </c>
      <c r="M54" s="24">
        <v>494.21100000000001</v>
      </c>
      <c r="N54" s="24">
        <v>492.57889999999998</v>
      </c>
      <c r="O54" s="24">
        <v>476.19299999999998</v>
      </c>
      <c r="P54" s="24">
        <v>447.13650000000001</v>
      </c>
      <c r="Q54" s="24">
        <v>441.01940000000002</v>
      </c>
      <c r="R54" s="24">
        <v>450.58879999999999</v>
      </c>
      <c r="S54" s="24">
        <v>458.72750000000002</v>
      </c>
      <c r="T54" s="24">
        <v>426.74360000000001</v>
      </c>
      <c r="U54" s="24">
        <v>398.55070000000001</v>
      </c>
      <c r="V54" s="24">
        <v>373.66829999999999</v>
      </c>
      <c r="W54" s="24">
        <v>410.10059999999999</v>
      </c>
      <c r="X54" s="24">
        <v>392.82990000000001</v>
      </c>
      <c r="Y54" s="24">
        <v>429.43340000000001</v>
      </c>
      <c r="Z54" s="24">
        <v>383.55329999999998</v>
      </c>
      <c r="AA54" s="24">
        <v>381.96129999999999</v>
      </c>
      <c r="AB54" s="24">
        <v>359.12349999999998</v>
      </c>
      <c r="AC54" s="24">
        <v>353.00510000000003</v>
      </c>
      <c r="AD54" s="24">
        <v>359.06569999999999</v>
      </c>
      <c r="AE54" s="24">
        <v>379.81240000000003</v>
      </c>
      <c r="AF54" s="24">
        <v>402.29680000000002</v>
      </c>
      <c r="AG54" s="24">
        <v>410.88240000000002</v>
      </c>
      <c r="AH54" s="24">
        <v>424.7398</v>
      </c>
      <c r="AI54" s="24">
        <v>446.97730000000001</v>
      </c>
      <c r="AJ54" s="145">
        <v>428.98689999999999</v>
      </c>
      <c r="AK54" s="24">
        <v>366.66289999999998</v>
      </c>
      <c r="AL54" s="24">
        <v>346.90460000000002</v>
      </c>
      <c r="AM54" s="24">
        <v>344.04489999999998</v>
      </c>
      <c r="AN54" s="145">
        <v>351.84559999999999</v>
      </c>
      <c r="AO54" s="24">
        <v>348.61369999999999</v>
      </c>
      <c r="AP54" s="24">
        <v>331.49290000000002</v>
      </c>
      <c r="AQ54" s="24">
        <v>358.06529999999998</v>
      </c>
      <c r="AR54" s="145">
        <v>342.33789999999999</v>
      </c>
      <c r="AS54" s="137"/>
      <c r="AX54" s="52"/>
      <c r="AY54" s="57"/>
      <c r="AZ54" s="50"/>
      <c r="BA54" s="51"/>
      <c r="BB54" s="51"/>
      <c r="BC54" s="52"/>
      <c r="BD54" s="37"/>
      <c r="BE54" s="37"/>
      <c r="BG54" s="148" t="s">
        <v>15</v>
      </c>
      <c r="BH54" s="121" t="s">
        <v>80</v>
      </c>
      <c r="BI54" s="117">
        <v>428.98689999999999</v>
      </c>
      <c r="BJ54" s="117">
        <v>351.84559999999999</v>
      </c>
      <c r="BK54" s="117">
        <v>342.33789999999999</v>
      </c>
      <c r="BL54" s="52"/>
      <c r="BM54" s="52"/>
      <c r="BN54" s="52"/>
    </row>
    <row r="55" spans="2:66">
      <c r="B55" s="152"/>
      <c r="C55" s="1" t="s">
        <v>81</v>
      </c>
      <c r="D55" s="24">
        <v>1684.3530000000001</v>
      </c>
      <c r="E55" s="24">
        <v>1646.31</v>
      </c>
      <c r="F55" s="24">
        <v>1770.0709999999999</v>
      </c>
      <c r="G55" s="24">
        <v>1776.202</v>
      </c>
      <c r="H55" s="24">
        <v>1763.569</v>
      </c>
      <c r="I55" s="24">
        <v>1790.097</v>
      </c>
      <c r="J55" s="24">
        <v>1848.481</v>
      </c>
      <c r="K55" s="24">
        <v>1840.135</v>
      </c>
      <c r="L55" s="24">
        <v>1851.278</v>
      </c>
      <c r="M55" s="24">
        <v>1866.894</v>
      </c>
      <c r="N55" s="24">
        <v>1902.444</v>
      </c>
      <c r="O55" s="24">
        <v>1861.8689999999999</v>
      </c>
      <c r="P55" s="24">
        <v>1874.1780000000001</v>
      </c>
      <c r="Q55" s="24">
        <v>1796.87</v>
      </c>
      <c r="R55" s="24">
        <v>1838.97</v>
      </c>
      <c r="S55" s="24">
        <v>1811.7850000000001</v>
      </c>
      <c r="T55" s="24">
        <v>1730.4010000000001</v>
      </c>
      <c r="U55" s="24">
        <v>1706.068</v>
      </c>
      <c r="V55" s="24">
        <v>1707.019</v>
      </c>
      <c r="W55" s="24">
        <v>1744.357</v>
      </c>
      <c r="X55" s="24">
        <v>1702.3820000000001</v>
      </c>
      <c r="Y55" s="24">
        <v>1703.0889999999999</v>
      </c>
      <c r="Z55" s="24">
        <v>1657.681</v>
      </c>
      <c r="AA55" s="24">
        <v>1667.57</v>
      </c>
      <c r="AB55" s="24">
        <v>1648.9760000000001</v>
      </c>
      <c r="AC55" s="24">
        <v>1683.2</v>
      </c>
      <c r="AD55" s="24">
        <v>1690.5840000000001</v>
      </c>
      <c r="AE55" s="24">
        <v>1787.8879999999999</v>
      </c>
      <c r="AF55" s="24">
        <v>1805.2059999999999</v>
      </c>
      <c r="AG55" s="24">
        <v>1830.3420000000001</v>
      </c>
      <c r="AH55" s="24">
        <v>1876.914</v>
      </c>
      <c r="AI55" s="24">
        <v>1925.5930000000001</v>
      </c>
      <c r="AJ55" s="145">
        <v>1914.9190000000001</v>
      </c>
      <c r="AK55" s="24">
        <v>1847.787</v>
      </c>
      <c r="AL55" s="24">
        <v>1750.585</v>
      </c>
      <c r="AM55" s="24">
        <v>1705.2090000000001</v>
      </c>
      <c r="AN55" s="145">
        <v>1678.21</v>
      </c>
      <c r="AO55" s="24">
        <v>1601.5429999999999</v>
      </c>
      <c r="AP55" s="24">
        <v>1565.306</v>
      </c>
      <c r="AQ55" s="24">
        <v>1608.827</v>
      </c>
      <c r="AR55" s="145">
        <v>1658.473</v>
      </c>
      <c r="AS55" s="137"/>
      <c r="AX55" s="52"/>
      <c r="AY55" s="57"/>
      <c r="AZ55" s="50"/>
      <c r="BA55" s="51"/>
      <c r="BB55" s="51"/>
      <c r="BC55" s="52"/>
      <c r="BD55" s="37"/>
      <c r="BE55" s="37"/>
      <c r="BG55" s="148"/>
      <c r="BH55" s="121" t="s">
        <v>81</v>
      </c>
      <c r="BI55" s="117">
        <v>1914.9190000000001</v>
      </c>
      <c r="BJ55" s="117">
        <v>1678.21</v>
      </c>
      <c r="BK55" s="117">
        <v>1658.473</v>
      </c>
      <c r="BL55" s="52"/>
      <c r="BM55" s="52"/>
      <c r="BN55" s="52"/>
    </row>
    <row r="56" spans="2:66">
      <c r="B56" s="152"/>
      <c r="C56" s="1" t="s">
        <v>82</v>
      </c>
      <c r="D56" s="24">
        <v>7066.826</v>
      </c>
      <c r="E56" s="24">
        <v>6238.1959999999999</v>
      </c>
      <c r="F56" s="24">
        <v>7090.7449999999999</v>
      </c>
      <c r="G56" s="24">
        <v>6440.0550000000003</v>
      </c>
      <c r="H56" s="24">
        <v>6855.5969999999998</v>
      </c>
      <c r="I56" s="24">
        <v>7006.8230000000003</v>
      </c>
      <c r="J56" s="24">
        <v>7418.4520000000002</v>
      </c>
      <c r="K56" s="24">
        <v>7136.3559999999998</v>
      </c>
      <c r="L56" s="24">
        <v>6901.3410000000003</v>
      </c>
      <c r="M56" s="24">
        <v>7032.1229999999996</v>
      </c>
      <c r="N56" s="24">
        <v>7385.9219999999996</v>
      </c>
      <c r="O56" s="24">
        <v>7064.1679999999997</v>
      </c>
      <c r="P56" s="24">
        <v>6987.96</v>
      </c>
      <c r="Q56" s="24">
        <v>6401.7</v>
      </c>
      <c r="R56" s="24">
        <v>6335.9189999999999</v>
      </c>
      <c r="S56" s="24">
        <v>6341.6629999999996</v>
      </c>
      <c r="T56" s="24">
        <v>6422.826</v>
      </c>
      <c r="U56" s="24">
        <v>6403.4870000000001</v>
      </c>
      <c r="V56" s="24">
        <v>6656.5320000000002</v>
      </c>
      <c r="W56" s="24">
        <v>7168.326</v>
      </c>
      <c r="X56" s="24">
        <v>6852.3990000000003</v>
      </c>
      <c r="Y56" s="24">
        <v>6872.7849999999999</v>
      </c>
      <c r="Z56" s="24">
        <v>7036.2070000000003</v>
      </c>
      <c r="AA56" s="24">
        <v>7343.2929999999997</v>
      </c>
      <c r="AB56" s="24">
        <v>7204.2309999999998</v>
      </c>
      <c r="AC56" s="24">
        <v>7109.375</v>
      </c>
      <c r="AD56" s="24">
        <v>7800.4229999999998</v>
      </c>
      <c r="AE56" s="24">
        <v>7621.9960000000001</v>
      </c>
      <c r="AF56" s="24">
        <v>7801.97</v>
      </c>
      <c r="AG56" s="24">
        <v>7428.299</v>
      </c>
      <c r="AH56" s="24">
        <v>7806.8860000000004</v>
      </c>
      <c r="AI56" s="24">
        <v>7965.1540000000005</v>
      </c>
      <c r="AJ56" s="145">
        <v>7361.8509999999997</v>
      </c>
      <c r="AK56" s="24">
        <v>7724.3819999999996</v>
      </c>
      <c r="AL56" s="24">
        <v>7563.348</v>
      </c>
      <c r="AM56" s="24">
        <v>7510.3789999999999</v>
      </c>
      <c r="AN56" s="145">
        <v>6765.482</v>
      </c>
      <c r="AO56" s="24">
        <v>6573.1580000000004</v>
      </c>
      <c r="AP56" s="24">
        <v>6679.9660000000003</v>
      </c>
      <c r="AQ56" s="24">
        <v>6671.4809999999998</v>
      </c>
      <c r="AR56" s="145">
        <v>6601.5</v>
      </c>
      <c r="AS56" s="137"/>
      <c r="AX56" s="52"/>
      <c r="AY56" s="57"/>
      <c r="AZ56" s="50"/>
      <c r="BA56" s="51"/>
      <c r="BB56" s="51"/>
      <c r="BC56" s="52"/>
      <c r="BD56" s="37"/>
      <c r="BE56" s="37"/>
      <c r="BG56" s="148"/>
      <c r="BH56" s="121" t="s">
        <v>82</v>
      </c>
      <c r="BI56" s="117">
        <v>7361.8509999999997</v>
      </c>
      <c r="BJ56" s="117">
        <v>6765.482</v>
      </c>
      <c r="BK56" s="117">
        <v>6601.5</v>
      </c>
      <c r="BL56" s="88"/>
      <c r="BM56" s="88"/>
      <c r="BN56" s="88"/>
    </row>
    <row r="57" spans="2:66">
      <c r="B57" s="152" t="s">
        <v>16</v>
      </c>
      <c r="C57" s="1" t="s">
        <v>80</v>
      </c>
      <c r="D57" s="24">
        <v>449.3809</v>
      </c>
      <c r="E57" s="24">
        <v>454.50900000000001</v>
      </c>
      <c r="F57" s="24">
        <v>481.92410000000001</v>
      </c>
      <c r="G57" s="24">
        <v>480.79809999999998</v>
      </c>
      <c r="H57" s="24">
        <v>443.7758</v>
      </c>
      <c r="I57" s="24">
        <v>472.81869999999998</v>
      </c>
      <c r="J57" s="24">
        <v>525.16589999999997</v>
      </c>
      <c r="K57" s="24">
        <v>541.10569999999996</v>
      </c>
      <c r="L57" s="24">
        <v>539.32399999999996</v>
      </c>
      <c r="M57" s="24">
        <v>503.5292</v>
      </c>
      <c r="N57" s="24">
        <v>473.46749999999997</v>
      </c>
      <c r="O57" s="24">
        <v>536.10059999999999</v>
      </c>
      <c r="P57" s="24">
        <v>537.79780000000005</v>
      </c>
      <c r="Q57" s="24">
        <v>502.71850000000001</v>
      </c>
      <c r="R57" s="24">
        <v>510.32190000000003</v>
      </c>
      <c r="S57" s="24">
        <v>488.00420000000003</v>
      </c>
      <c r="T57" s="24">
        <v>442.31459999999998</v>
      </c>
      <c r="U57" s="24">
        <v>407.64019999999999</v>
      </c>
      <c r="V57" s="24">
        <v>411.79480000000001</v>
      </c>
      <c r="W57" s="24">
        <v>463.40769999999998</v>
      </c>
      <c r="X57" s="24">
        <v>463.09960000000001</v>
      </c>
      <c r="Y57" s="24">
        <v>431.56200000000001</v>
      </c>
      <c r="Z57" s="24">
        <v>444.33690000000001</v>
      </c>
      <c r="AA57" s="24">
        <v>457.577</v>
      </c>
      <c r="AB57" s="24">
        <v>419.02359999999999</v>
      </c>
      <c r="AC57" s="24">
        <v>407.39859999999999</v>
      </c>
      <c r="AD57" s="24">
        <v>485.3304</v>
      </c>
      <c r="AE57" s="24">
        <v>519.20820000000003</v>
      </c>
      <c r="AF57" s="24">
        <v>504.06099999999998</v>
      </c>
      <c r="AG57" s="24">
        <v>494.41730000000001</v>
      </c>
      <c r="AH57" s="24">
        <v>457.43520000000001</v>
      </c>
      <c r="AI57" s="24">
        <v>560.65250000000003</v>
      </c>
      <c r="AJ57" s="145">
        <v>493.59980000000002</v>
      </c>
      <c r="AK57" s="24">
        <v>414.52300000000002</v>
      </c>
      <c r="AL57" s="24">
        <v>332.24959999999999</v>
      </c>
      <c r="AM57" s="24">
        <v>513.48270000000002</v>
      </c>
      <c r="AN57" s="145">
        <v>339.2423</v>
      </c>
      <c r="AO57" s="24">
        <v>489.47770000000003</v>
      </c>
      <c r="AP57" s="24">
        <v>341.14449999999999</v>
      </c>
      <c r="AQ57" s="24">
        <v>436.20979999999997</v>
      </c>
      <c r="AR57" s="145">
        <v>422.25470000000001</v>
      </c>
      <c r="AS57" s="137"/>
      <c r="AX57" s="52"/>
      <c r="AY57" s="57"/>
      <c r="AZ57" s="50"/>
      <c r="BA57" s="51"/>
      <c r="BB57" s="51"/>
      <c r="BC57" s="52"/>
      <c r="BD57" s="37"/>
      <c r="BE57" s="37"/>
      <c r="BG57" s="149" t="s">
        <v>16</v>
      </c>
      <c r="BH57" s="128" t="s">
        <v>80</v>
      </c>
      <c r="BI57" s="129">
        <v>493.59980000000002</v>
      </c>
      <c r="BJ57" s="129">
        <v>339.2423</v>
      </c>
      <c r="BK57" s="129">
        <v>422.25470000000001</v>
      </c>
      <c r="BL57" s="88"/>
      <c r="BM57" s="88"/>
      <c r="BN57" s="88"/>
    </row>
    <row r="58" spans="2:66">
      <c r="B58" s="152"/>
      <c r="C58" s="1" t="s">
        <v>81</v>
      </c>
      <c r="D58" s="24">
        <v>1858.0250000000001</v>
      </c>
      <c r="E58" s="24">
        <v>1814.079</v>
      </c>
      <c r="F58" s="24">
        <v>1852.5530000000001</v>
      </c>
      <c r="G58" s="24">
        <v>1923.183</v>
      </c>
      <c r="H58" s="24">
        <v>1822.204</v>
      </c>
      <c r="I58" s="24">
        <v>1801.76</v>
      </c>
      <c r="J58" s="24">
        <v>2023.954</v>
      </c>
      <c r="K58" s="24">
        <v>2108.337</v>
      </c>
      <c r="L58" s="24">
        <v>2134.4209999999998</v>
      </c>
      <c r="M58" s="24">
        <v>1956.482</v>
      </c>
      <c r="N58" s="24">
        <v>2039.63</v>
      </c>
      <c r="O58" s="24">
        <v>2232.7939999999999</v>
      </c>
      <c r="P58" s="24">
        <v>2045.9829999999999</v>
      </c>
      <c r="Q58" s="24">
        <v>2016.1320000000001</v>
      </c>
      <c r="R58" s="24">
        <v>2001.0730000000001</v>
      </c>
      <c r="S58" s="24">
        <v>2011.7049999999999</v>
      </c>
      <c r="T58" s="24">
        <v>1812.9970000000001</v>
      </c>
      <c r="U58" s="24">
        <v>1874.116</v>
      </c>
      <c r="V58" s="24">
        <v>1864.92</v>
      </c>
      <c r="W58" s="24">
        <v>1938.0719999999999</v>
      </c>
      <c r="X58" s="24">
        <v>2047.6759999999999</v>
      </c>
      <c r="Y58" s="24">
        <v>2034.8430000000001</v>
      </c>
      <c r="Z58" s="24">
        <v>1982.066</v>
      </c>
      <c r="AA58" s="24">
        <v>1978.75</v>
      </c>
      <c r="AB58" s="24">
        <v>1919.4670000000001</v>
      </c>
      <c r="AC58" s="24">
        <v>1953.893</v>
      </c>
      <c r="AD58" s="24">
        <v>1987.9860000000001</v>
      </c>
      <c r="AE58" s="24">
        <v>2133.7080000000001</v>
      </c>
      <c r="AF58" s="24">
        <v>2102.674</v>
      </c>
      <c r="AG58" s="24">
        <v>2047.615</v>
      </c>
      <c r="AH58" s="24">
        <v>2110.8409999999999</v>
      </c>
      <c r="AI58" s="24">
        <v>2441.4360000000001</v>
      </c>
      <c r="AJ58" s="145">
        <v>2189.6309999999999</v>
      </c>
      <c r="AK58" s="24">
        <v>2390.9229999999998</v>
      </c>
      <c r="AL58" s="24">
        <v>2146.1559999999999</v>
      </c>
      <c r="AM58" s="24">
        <v>2232.7379999999998</v>
      </c>
      <c r="AN58" s="145">
        <v>2372.317</v>
      </c>
      <c r="AO58" s="24">
        <v>2471.232</v>
      </c>
      <c r="AP58" s="24">
        <v>2067.4450000000002</v>
      </c>
      <c r="AQ58" s="24">
        <v>2027.8989999999999</v>
      </c>
      <c r="AR58" s="145">
        <v>2025.6669999999999</v>
      </c>
      <c r="AS58" s="137"/>
      <c r="AX58" s="52"/>
      <c r="AY58" s="57"/>
      <c r="AZ58" s="50"/>
      <c r="BA58" s="51"/>
      <c r="BB58" s="51"/>
      <c r="BC58" s="52"/>
      <c r="BD58" s="37"/>
      <c r="BE58" s="37"/>
      <c r="BG58" s="149"/>
      <c r="BH58" s="128" t="s">
        <v>81</v>
      </c>
      <c r="BI58" s="129">
        <v>2189.6309999999999</v>
      </c>
      <c r="BJ58" s="129">
        <v>2372.317</v>
      </c>
      <c r="BK58" s="129">
        <v>2025.6669999999999</v>
      </c>
      <c r="BL58" s="88"/>
      <c r="BM58" s="88"/>
      <c r="BN58" s="88"/>
    </row>
    <row r="59" spans="2:66">
      <c r="B59" s="152"/>
      <c r="C59" s="1" t="s">
        <v>82</v>
      </c>
      <c r="D59" s="24">
        <v>7910.5870000000004</v>
      </c>
      <c r="E59" s="24">
        <v>7297.7730000000001</v>
      </c>
      <c r="F59" s="24">
        <v>7579.2139999999999</v>
      </c>
      <c r="G59" s="24">
        <v>6959.5559999999996</v>
      </c>
      <c r="H59" s="24">
        <v>6855.0479999999998</v>
      </c>
      <c r="I59" s="24">
        <v>6418.8310000000001</v>
      </c>
      <c r="J59" s="24">
        <v>7037.0249999999996</v>
      </c>
      <c r="K59" s="24">
        <v>7667.6589999999997</v>
      </c>
      <c r="L59" s="24">
        <v>7217.058</v>
      </c>
      <c r="M59" s="24">
        <v>6982.4040000000005</v>
      </c>
      <c r="N59" s="24">
        <v>7460.6109999999999</v>
      </c>
      <c r="O59" s="24">
        <v>8180.5349999999999</v>
      </c>
      <c r="P59" s="24">
        <v>6756.9589999999998</v>
      </c>
      <c r="Q59" s="24">
        <v>6513.1080000000002</v>
      </c>
      <c r="R59" s="24">
        <v>6751.5519999999997</v>
      </c>
      <c r="S59" s="24">
        <v>6666.3429999999998</v>
      </c>
      <c r="T59" s="24">
        <v>6463.2619999999997</v>
      </c>
      <c r="U59" s="24">
        <v>6354.1549999999997</v>
      </c>
      <c r="V59" s="24">
        <v>6559.3310000000001</v>
      </c>
      <c r="W59" s="24">
        <v>6075.8270000000002</v>
      </c>
      <c r="X59" s="24">
        <v>6374.9409999999998</v>
      </c>
      <c r="Y59" s="24">
        <v>6612.134</v>
      </c>
      <c r="Z59" s="24">
        <v>6575.3230000000003</v>
      </c>
      <c r="AA59" s="24">
        <v>6523.9139999999998</v>
      </c>
      <c r="AB59" s="24">
        <v>6884.5550000000003</v>
      </c>
      <c r="AC59" s="24">
        <v>7289.0640000000003</v>
      </c>
      <c r="AD59" s="24">
        <v>7042.1210000000001</v>
      </c>
      <c r="AE59" s="24">
        <v>7321.2560000000003</v>
      </c>
      <c r="AF59" s="24">
        <v>7143.8010000000004</v>
      </c>
      <c r="AG59" s="24">
        <v>7502.335</v>
      </c>
      <c r="AH59" s="24">
        <v>7513.0659999999998</v>
      </c>
      <c r="AI59" s="24">
        <v>8461.0210000000006</v>
      </c>
      <c r="AJ59" s="145">
        <v>7717.4530000000004</v>
      </c>
      <c r="AK59" s="24">
        <v>9140.6389999999992</v>
      </c>
      <c r="AL59" s="24">
        <v>9918.5079999999998</v>
      </c>
      <c r="AM59" s="24">
        <v>9567.143</v>
      </c>
      <c r="AN59" s="145">
        <v>10576.87</v>
      </c>
      <c r="AO59" s="24">
        <v>9591.9179999999997</v>
      </c>
      <c r="AP59" s="24">
        <v>7990.3909999999996</v>
      </c>
      <c r="AQ59" s="24">
        <v>7605.2619999999997</v>
      </c>
      <c r="AR59" s="145">
        <v>7926.3040000000001</v>
      </c>
      <c r="AS59" s="137"/>
      <c r="AX59" s="52"/>
      <c r="AY59" s="57"/>
      <c r="AZ59" s="50"/>
      <c r="BA59" s="51"/>
      <c r="BB59" s="51"/>
      <c r="BC59" s="52"/>
      <c r="BD59" s="37"/>
      <c r="BE59" s="37"/>
      <c r="BG59" s="149"/>
      <c r="BH59" s="128" t="s">
        <v>82</v>
      </c>
      <c r="BI59" s="129">
        <v>7717.4530000000004</v>
      </c>
      <c r="BJ59" s="129">
        <v>10576.87</v>
      </c>
      <c r="BK59" s="129">
        <v>7926.3040000000001</v>
      </c>
      <c r="BL59" s="88"/>
      <c r="BM59" s="88"/>
      <c r="BN59" s="88"/>
    </row>
    <row r="60" spans="2:66">
      <c r="B60" s="152" t="s">
        <v>17</v>
      </c>
      <c r="C60" s="1" t="s">
        <v>80</v>
      </c>
      <c r="D60" s="24">
        <v>304.9631</v>
      </c>
      <c r="E60" s="24">
        <v>334.04020000000003</v>
      </c>
      <c r="F60" s="24">
        <v>343.89850000000001</v>
      </c>
      <c r="G60" s="24">
        <v>349.5061</v>
      </c>
      <c r="H60" s="24">
        <v>360.2432</v>
      </c>
      <c r="I60" s="24">
        <v>354.65589999999997</v>
      </c>
      <c r="J60" s="24">
        <v>360.44709999999998</v>
      </c>
      <c r="K60" s="24">
        <v>364.27339999999998</v>
      </c>
      <c r="L60" s="24">
        <v>373.65499999999997</v>
      </c>
      <c r="M60" s="24">
        <v>320.74650000000003</v>
      </c>
      <c r="N60" s="24">
        <v>355.18509999999998</v>
      </c>
      <c r="O60" s="24">
        <v>351.90879999999999</v>
      </c>
      <c r="P60" s="24">
        <v>358.78140000000002</v>
      </c>
      <c r="Q60" s="24">
        <v>334.47809999999998</v>
      </c>
      <c r="R60" s="24">
        <v>322.6746</v>
      </c>
      <c r="S60" s="24">
        <v>344.13659999999999</v>
      </c>
      <c r="T60" s="24">
        <v>327.61950000000002</v>
      </c>
      <c r="U60" s="24">
        <v>294.56369999999998</v>
      </c>
      <c r="V60" s="24">
        <v>304.45010000000002</v>
      </c>
      <c r="W60" s="24">
        <v>294.9196</v>
      </c>
      <c r="X60" s="24">
        <v>306.03379999999999</v>
      </c>
      <c r="Y60" s="24">
        <v>286.0806</v>
      </c>
      <c r="Z60" s="24">
        <v>297.87139999999999</v>
      </c>
      <c r="AA60" s="24">
        <v>292.6465</v>
      </c>
      <c r="AB60" s="24">
        <v>265.67419999999998</v>
      </c>
      <c r="AC60" s="24">
        <v>281.36360000000002</v>
      </c>
      <c r="AD60" s="24">
        <v>302.88389999999998</v>
      </c>
      <c r="AE60" s="24">
        <v>300.10719999999998</v>
      </c>
      <c r="AF60" s="24">
        <v>286.9042</v>
      </c>
      <c r="AG60" s="24">
        <v>302.89120000000003</v>
      </c>
      <c r="AH60" s="24">
        <v>307.67099999999999</v>
      </c>
      <c r="AI60" s="24">
        <v>335.49279999999999</v>
      </c>
      <c r="AJ60" s="145">
        <v>302.74290000000002</v>
      </c>
      <c r="AK60" s="24">
        <v>181.71860000000001</v>
      </c>
      <c r="AL60" s="24">
        <v>193.3954</v>
      </c>
      <c r="AM60" s="24">
        <v>232.4145</v>
      </c>
      <c r="AN60" s="145">
        <v>233.6979</v>
      </c>
      <c r="AO60" s="24">
        <v>255.81649999999999</v>
      </c>
      <c r="AP60" s="24">
        <v>243.41409999999999</v>
      </c>
      <c r="AQ60" s="24">
        <v>260.12079999999997</v>
      </c>
      <c r="AR60" s="145">
        <v>260.69330000000002</v>
      </c>
      <c r="AS60" s="137"/>
      <c r="AX60" s="52"/>
      <c r="AY60" s="57"/>
      <c r="AZ60" s="50"/>
      <c r="BA60" s="51"/>
      <c r="BB60" s="51"/>
      <c r="BC60" s="52"/>
      <c r="BD60" s="37"/>
      <c r="BE60" s="37"/>
      <c r="BG60" s="148" t="s">
        <v>17</v>
      </c>
      <c r="BH60" s="121" t="s">
        <v>80</v>
      </c>
      <c r="BI60" s="117">
        <v>302.74290000000002</v>
      </c>
      <c r="BJ60" s="117">
        <v>233.6979</v>
      </c>
      <c r="BK60" s="117">
        <v>260.69330000000002</v>
      </c>
      <c r="BL60" s="88"/>
      <c r="BM60" s="88"/>
      <c r="BN60" s="88"/>
    </row>
    <row r="61" spans="2:66">
      <c r="B61" s="152"/>
      <c r="C61" s="1" t="s">
        <v>81</v>
      </c>
      <c r="D61" s="24">
        <v>1510.45</v>
      </c>
      <c r="E61" s="24">
        <v>1532.07</v>
      </c>
      <c r="F61" s="24">
        <v>1574.856</v>
      </c>
      <c r="G61" s="24">
        <v>1578.0160000000001</v>
      </c>
      <c r="H61" s="24">
        <v>1565.712</v>
      </c>
      <c r="I61" s="24">
        <v>1577.61</v>
      </c>
      <c r="J61" s="24">
        <v>1639.4269999999999</v>
      </c>
      <c r="K61" s="24">
        <v>1639.374</v>
      </c>
      <c r="L61" s="24">
        <v>1652.9880000000001</v>
      </c>
      <c r="M61" s="24">
        <v>1564.9680000000001</v>
      </c>
      <c r="N61" s="24">
        <v>1629.09</v>
      </c>
      <c r="O61" s="24">
        <v>1619.317</v>
      </c>
      <c r="P61" s="24">
        <v>1632.55</v>
      </c>
      <c r="Q61" s="24">
        <v>1557.9960000000001</v>
      </c>
      <c r="R61" s="24">
        <v>1545.133</v>
      </c>
      <c r="S61" s="24">
        <v>1603.7270000000001</v>
      </c>
      <c r="T61" s="24">
        <v>1534.2439999999999</v>
      </c>
      <c r="U61" s="24">
        <v>1544.3620000000001</v>
      </c>
      <c r="V61" s="24">
        <v>1566.5229999999999</v>
      </c>
      <c r="W61" s="24">
        <v>1539.633</v>
      </c>
      <c r="X61" s="24">
        <v>1572.2349999999999</v>
      </c>
      <c r="Y61" s="24">
        <v>1559.087</v>
      </c>
      <c r="Z61" s="24">
        <v>1666.1289999999999</v>
      </c>
      <c r="AA61" s="24">
        <v>1655.6659999999999</v>
      </c>
      <c r="AB61" s="24">
        <v>1629.088</v>
      </c>
      <c r="AC61" s="24">
        <v>1604.0350000000001</v>
      </c>
      <c r="AD61" s="24">
        <v>1565.9490000000001</v>
      </c>
      <c r="AE61" s="24">
        <v>1636.0619999999999</v>
      </c>
      <c r="AF61" s="24">
        <v>1680.018</v>
      </c>
      <c r="AG61" s="24">
        <v>1649.9449999999999</v>
      </c>
      <c r="AH61" s="24">
        <v>1651.7629999999999</v>
      </c>
      <c r="AI61" s="24">
        <v>1726.1790000000001</v>
      </c>
      <c r="AJ61" s="145">
        <v>1615.0909999999999</v>
      </c>
      <c r="AK61" s="24">
        <v>1444.3810000000001</v>
      </c>
      <c r="AL61" s="24">
        <v>1477.78</v>
      </c>
      <c r="AM61" s="24">
        <v>1551.0530000000001</v>
      </c>
      <c r="AN61" s="145">
        <v>1596.2650000000001</v>
      </c>
      <c r="AO61" s="24">
        <v>1627.8969999999999</v>
      </c>
      <c r="AP61" s="24">
        <v>1611.5519999999999</v>
      </c>
      <c r="AQ61" s="24">
        <v>1574.172</v>
      </c>
      <c r="AR61" s="145">
        <v>1578.6120000000001</v>
      </c>
      <c r="AS61" s="137"/>
      <c r="AX61" s="52"/>
      <c r="AY61" s="57"/>
      <c r="AZ61" s="50"/>
      <c r="BA61" s="51"/>
      <c r="BB61" s="51"/>
      <c r="BC61" s="52"/>
      <c r="BD61" s="37"/>
      <c r="BE61" s="37"/>
      <c r="BG61" s="148"/>
      <c r="BH61" s="121" t="s">
        <v>81</v>
      </c>
      <c r="BI61" s="117">
        <v>1615.0909999999999</v>
      </c>
      <c r="BJ61" s="117">
        <v>1596.2650000000001</v>
      </c>
      <c r="BK61" s="117">
        <v>1578.6120000000001</v>
      </c>
      <c r="BL61" s="88"/>
      <c r="BM61" s="88"/>
      <c r="BN61" s="88"/>
    </row>
    <row r="62" spans="2:66">
      <c r="B62" s="152"/>
      <c r="C62" s="1" t="s">
        <v>82</v>
      </c>
      <c r="D62" s="24">
        <v>7149.7709999999997</v>
      </c>
      <c r="E62" s="24">
        <v>7008.9269999999997</v>
      </c>
      <c r="F62" s="24">
        <v>7261.8379999999997</v>
      </c>
      <c r="G62" s="24">
        <v>7349.3760000000002</v>
      </c>
      <c r="H62" s="24">
        <v>7369.7560000000003</v>
      </c>
      <c r="I62" s="24">
        <v>7151.4650000000001</v>
      </c>
      <c r="J62" s="24">
        <v>8044.4219999999996</v>
      </c>
      <c r="K62" s="24">
        <v>7829.7359999999999</v>
      </c>
      <c r="L62" s="24">
        <v>7911.8209999999999</v>
      </c>
      <c r="M62" s="24">
        <v>7287.817</v>
      </c>
      <c r="N62" s="24">
        <v>6887.64</v>
      </c>
      <c r="O62" s="24">
        <v>7109.1030000000001</v>
      </c>
      <c r="P62" s="24">
        <v>6777.5510000000004</v>
      </c>
      <c r="Q62" s="24">
        <v>6085.1549999999997</v>
      </c>
      <c r="R62" s="24">
        <v>6296.74</v>
      </c>
      <c r="S62" s="24">
        <v>6610.7240000000002</v>
      </c>
      <c r="T62" s="24">
        <v>7005.3029999999999</v>
      </c>
      <c r="U62" s="24">
        <v>6858.5550000000003</v>
      </c>
      <c r="V62" s="24">
        <v>6829.8980000000001</v>
      </c>
      <c r="W62" s="24">
        <v>7002.32</v>
      </c>
      <c r="X62" s="24">
        <v>7019.0739999999996</v>
      </c>
      <c r="Y62" s="24">
        <v>6950.6509999999998</v>
      </c>
      <c r="Z62" s="24">
        <v>7658.9840000000004</v>
      </c>
      <c r="AA62" s="24">
        <v>7654.2749999999996</v>
      </c>
      <c r="AB62" s="24">
        <v>7178.4930000000004</v>
      </c>
      <c r="AC62" s="24">
        <v>7609.46</v>
      </c>
      <c r="AD62" s="24">
        <v>7391.68</v>
      </c>
      <c r="AE62" s="24">
        <v>7614.9120000000003</v>
      </c>
      <c r="AF62" s="24">
        <v>7757.3</v>
      </c>
      <c r="AG62" s="24">
        <v>7782.5609999999997</v>
      </c>
      <c r="AH62" s="24">
        <v>7729.5020000000004</v>
      </c>
      <c r="AI62" s="24">
        <v>8019.1239999999998</v>
      </c>
      <c r="AJ62" s="145">
        <v>7546.6319999999996</v>
      </c>
      <c r="AK62" s="24">
        <v>6712.8379999999997</v>
      </c>
      <c r="AL62" s="24">
        <v>7519.2179999999998</v>
      </c>
      <c r="AM62" s="24">
        <v>6949.6260000000002</v>
      </c>
      <c r="AN62" s="145">
        <v>6899.2060000000001</v>
      </c>
      <c r="AO62" s="24">
        <v>7254.366</v>
      </c>
      <c r="AP62" s="24">
        <v>7386.7759999999998</v>
      </c>
      <c r="AQ62" s="24">
        <v>6776.6949999999997</v>
      </c>
      <c r="AR62" s="145">
        <v>6370.26</v>
      </c>
      <c r="AS62" s="137"/>
      <c r="AX62" s="52"/>
      <c r="AY62" s="57"/>
      <c r="AZ62" s="50"/>
      <c r="BA62" s="51"/>
      <c r="BB62" s="51"/>
      <c r="BC62" s="52"/>
      <c r="BD62" s="37"/>
      <c r="BE62" s="37"/>
      <c r="BG62" s="148"/>
      <c r="BH62" s="121" t="s">
        <v>82</v>
      </c>
      <c r="BI62" s="117">
        <v>7546.6319999999996</v>
      </c>
      <c r="BJ62" s="117">
        <v>6899.2060000000001</v>
      </c>
      <c r="BK62" s="117">
        <v>6370.26</v>
      </c>
      <c r="BL62" s="88"/>
      <c r="BM62" s="88"/>
      <c r="BN62" s="88"/>
    </row>
    <row r="63" spans="2:66">
      <c r="B63" s="152" t="s">
        <v>20</v>
      </c>
      <c r="C63" s="1" t="s">
        <v>80</v>
      </c>
      <c r="D63" s="24">
        <v>394.09809999999999</v>
      </c>
      <c r="E63" s="24">
        <v>389.99779999999998</v>
      </c>
      <c r="F63" s="24">
        <v>378.05590000000001</v>
      </c>
      <c r="G63" s="24">
        <v>380.56240000000003</v>
      </c>
      <c r="H63" s="24">
        <v>371.8467</v>
      </c>
      <c r="I63" s="24">
        <v>390.8836</v>
      </c>
      <c r="J63" s="24">
        <v>420.7878</v>
      </c>
      <c r="K63" s="24">
        <v>437.81200000000001</v>
      </c>
      <c r="L63" s="24">
        <v>411.42079999999999</v>
      </c>
      <c r="M63" s="24">
        <v>377.38659999999999</v>
      </c>
      <c r="N63" s="24">
        <v>403.26049999999998</v>
      </c>
      <c r="O63" s="24">
        <v>398.2527</v>
      </c>
      <c r="P63" s="24">
        <v>393.75540000000001</v>
      </c>
      <c r="Q63" s="24">
        <v>365.94959999999998</v>
      </c>
      <c r="R63" s="24">
        <v>327.74509999999998</v>
      </c>
      <c r="S63" s="24">
        <v>326.3109</v>
      </c>
      <c r="T63" s="24">
        <v>341.38900000000001</v>
      </c>
      <c r="U63" s="24">
        <v>333.89420000000001</v>
      </c>
      <c r="V63" s="24">
        <v>303.31630000000001</v>
      </c>
      <c r="W63" s="24">
        <v>325.41919999999999</v>
      </c>
      <c r="X63" s="24">
        <v>316.90890000000002</v>
      </c>
      <c r="Y63" s="24">
        <v>323.30669999999998</v>
      </c>
      <c r="Z63" s="24">
        <v>308.52600000000001</v>
      </c>
      <c r="AA63" s="24">
        <v>307.80439999999999</v>
      </c>
      <c r="AB63" s="24">
        <v>330.43979999999999</v>
      </c>
      <c r="AC63" s="24">
        <v>318.67439999999999</v>
      </c>
      <c r="AD63" s="24">
        <v>355.82499999999999</v>
      </c>
      <c r="AE63" s="24">
        <v>363.0376</v>
      </c>
      <c r="AF63" s="24">
        <v>300.6026</v>
      </c>
      <c r="AG63" s="24">
        <v>321.27949999999998</v>
      </c>
      <c r="AH63" s="24">
        <v>314.71289999999999</v>
      </c>
      <c r="AI63" s="24">
        <v>334.46789999999999</v>
      </c>
      <c r="AJ63" s="145">
        <v>328.15039999999999</v>
      </c>
      <c r="AK63" s="24">
        <v>298.29770000000002</v>
      </c>
      <c r="AL63" s="24">
        <v>268.60120000000001</v>
      </c>
      <c r="AM63" s="24">
        <v>303.03460000000001</v>
      </c>
      <c r="AN63" s="145">
        <v>275.8159</v>
      </c>
      <c r="AO63" s="24">
        <v>294.3612</v>
      </c>
      <c r="AP63" s="24">
        <v>312.35789999999997</v>
      </c>
      <c r="AQ63" s="24">
        <v>325.55509999999998</v>
      </c>
      <c r="AR63" s="145">
        <v>290.50810000000001</v>
      </c>
      <c r="AS63" s="137"/>
      <c r="AX63" s="52"/>
      <c r="AY63" s="57"/>
      <c r="AZ63" s="50"/>
      <c r="BA63" s="51"/>
      <c r="BB63" s="51"/>
      <c r="BC63" s="52"/>
      <c r="BD63" s="37"/>
      <c r="BE63" s="37"/>
      <c r="BG63" s="149" t="s">
        <v>20</v>
      </c>
      <c r="BH63" s="128" t="s">
        <v>80</v>
      </c>
      <c r="BI63" s="129">
        <v>328.15039999999999</v>
      </c>
      <c r="BJ63" s="129">
        <v>275.8159</v>
      </c>
      <c r="BK63" s="129">
        <v>290.50810000000001</v>
      </c>
      <c r="BL63" s="88"/>
      <c r="BM63" s="88"/>
      <c r="BN63" s="88"/>
    </row>
    <row r="64" spans="2:66">
      <c r="B64" s="152"/>
      <c r="C64" s="1" t="s">
        <v>81</v>
      </c>
      <c r="D64" s="24">
        <v>1447.8879999999999</v>
      </c>
      <c r="E64" s="24">
        <v>1405.1469999999999</v>
      </c>
      <c r="F64" s="24">
        <v>1356.6659999999999</v>
      </c>
      <c r="G64" s="24">
        <v>1439.579</v>
      </c>
      <c r="H64" s="24">
        <v>1400.828</v>
      </c>
      <c r="I64" s="24">
        <v>1534.7639999999999</v>
      </c>
      <c r="J64" s="24">
        <v>1549.2729999999999</v>
      </c>
      <c r="K64" s="24">
        <v>1599.4770000000001</v>
      </c>
      <c r="L64" s="24">
        <v>1448.3710000000001</v>
      </c>
      <c r="M64" s="24">
        <v>1436.9970000000001</v>
      </c>
      <c r="N64" s="24">
        <v>1501.318</v>
      </c>
      <c r="O64" s="24">
        <v>1505.3119999999999</v>
      </c>
      <c r="P64" s="24">
        <v>1492.144</v>
      </c>
      <c r="Q64" s="24">
        <v>1394.0070000000001</v>
      </c>
      <c r="R64" s="24">
        <v>1388.221</v>
      </c>
      <c r="S64" s="24">
        <v>1363.759</v>
      </c>
      <c r="T64" s="24">
        <v>1350.7729999999999</v>
      </c>
      <c r="U64" s="24">
        <v>1311.3109999999999</v>
      </c>
      <c r="V64" s="24">
        <v>1316.8140000000001</v>
      </c>
      <c r="W64" s="24">
        <v>1327.2840000000001</v>
      </c>
      <c r="X64" s="24">
        <v>1368.59</v>
      </c>
      <c r="Y64" s="24">
        <v>1344.3330000000001</v>
      </c>
      <c r="Z64" s="24">
        <v>1368.4190000000001</v>
      </c>
      <c r="AA64" s="24">
        <v>1390.327</v>
      </c>
      <c r="AB64" s="24">
        <v>1415.673</v>
      </c>
      <c r="AC64" s="24">
        <v>1394.521</v>
      </c>
      <c r="AD64" s="24">
        <v>1478.664</v>
      </c>
      <c r="AE64" s="24">
        <v>1503.877</v>
      </c>
      <c r="AF64" s="24">
        <v>1466.2449999999999</v>
      </c>
      <c r="AG64" s="24">
        <v>1457.7249999999999</v>
      </c>
      <c r="AH64" s="24">
        <v>1443.4349999999999</v>
      </c>
      <c r="AI64" s="24">
        <v>1420.211</v>
      </c>
      <c r="AJ64" s="145">
        <v>1400.184</v>
      </c>
      <c r="AK64" s="24">
        <v>1361.366</v>
      </c>
      <c r="AL64" s="24">
        <v>1382.4659999999999</v>
      </c>
      <c r="AM64" s="24">
        <v>1468.6880000000001</v>
      </c>
      <c r="AN64" s="145">
        <v>1176.876</v>
      </c>
      <c r="AO64" s="24">
        <v>1242.4000000000001</v>
      </c>
      <c r="AP64" s="24">
        <v>1216.595</v>
      </c>
      <c r="AQ64" s="24">
        <v>1272.9580000000001</v>
      </c>
      <c r="AR64" s="145">
        <v>1294.8520000000001</v>
      </c>
      <c r="AS64" s="137"/>
      <c r="AX64" s="52"/>
      <c r="AY64" s="57"/>
      <c r="AZ64" s="50"/>
      <c r="BA64" s="51"/>
      <c r="BB64" s="51"/>
      <c r="BC64" s="52"/>
      <c r="BD64" s="37"/>
      <c r="BE64" s="37"/>
      <c r="BG64" s="149"/>
      <c r="BH64" s="128" t="s">
        <v>81</v>
      </c>
      <c r="BI64" s="129">
        <v>1400.184</v>
      </c>
      <c r="BJ64" s="129">
        <v>1176.876</v>
      </c>
      <c r="BK64" s="129">
        <v>1294.8520000000001</v>
      </c>
      <c r="BL64" s="88"/>
      <c r="BM64" s="88"/>
      <c r="BN64" s="88"/>
    </row>
    <row r="65" spans="1:66">
      <c r="B65" s="152"/>
      <c r="C65" s="1" t="s">
        <v>82</v>
      </c>
      <c r="D65" s="24">
        <v>6924.1689999999999</v>
      </c>
      <c r="E65" s="24">
        <v>6201.3090000000002</v>
      </c>
      <c r="F65" s="24">
        <v>6555.1530000000002</v>
      </c>
      <c r="G65" s="24">
        <v>5621.7060000000001</v>
      </c>
      <c r="H65" s="24">
        <v>5261.8220000000001</v>
      </c>
      <c r="I65" s="24">
        <v>6075.8109999999997</v>
      </c>
      <c r="J65" s="24">
        <v>5427.0429999999997</v>
      </c>
      <c r="K65" s="24">
        <v>5345.5510000000004</v>
      </c>
      <c r="L65" s="24">
        <v>5328.3360000000002</v>
      </c>
      <c r="M65" s="24">
        <v>5686.2389999999996</v>
      </c>
      <c r="N65" s="24">
        <v>4891.9960000000001</v>
      </c>
      <c r="O65" s="24">
        <v>5566.2060000000001</v>
      </c>
      <c r="P65" s="24">
        <v>5499.3230000000003</v>
      </c>
      <c r="Q65" s="24">
        <v>5450.1270000000004</v>
      </c>
      <c r="R65" s="24">
        <v>4724.8440000000001</v>
      </c>
      <c r="S65" s="24">
        <v>4984.8869999999997</v>
      </c>
      <c r="T65" s="24">
        <v>5129.8339999999998</v>
      </c>
      <c r="U65" s="24">
        <v>5026.768</v>
      </c>
      <c r="V65" s="24">
        <v>5402.7960000000003</v>
      </c>
      <c r="W65" s="24">
        <v>5121.3689999999997</v>
      </c>
      <c r="X65" s="24">
        <v>6002.3140000000003</v>
      </c>
      <c r="Y65" s="24">
        <v>5737.1679999999997</v>
      </c>
      <c r="Z65" s="24">
        <v>6616.3050000000003</v>
      </c>
      <c r="AA65" s="24">
        <v>5272.8789999999999</v>
      </c>
      <c r="AB65" s="24">
        <v>5331.6980000000003</v>
      </c>
      <c r="AC65" s="24">
        <v>5540.1859999999997</v>
      </c>
      <c r="AD65" s="24">
        <v>7381.0559999999996</v>
      </c>
      <c r="AE65" s="24">
        <v>6621.7430000000004</v>
      </c>
      <c r="AF65" s="24">
        <v>6415.55</v>
      </c>
      <c r="AG65" s="24">
        <v>7121.3869999999997</v>
      </c>
      <c r="AH65" s="24">
        <v>6557.116</v>
      </c>
      <c r="AI65" s="24">
        <v>7307.5190000000002</v>
      </c>
      <c r="AJ65" s="145">
        <v>7261.3270000000002</v>
      </c>
      <c r="AK65" s="24">
        <v>6566.8019999999997</v>
      </c>
      <c r="AL65" s="24">
        <v>7169.3530000000001</v>
      </c>
      <c r="AM65" s="24">
        <v>6183.9780000000001</v>
      </c>
      <c r="AN65" s="145">
        <v>4892.1350000000002</v>
      </c>
      <c r="AO65" s="24">
        <v>4934.2219999999998</v>
      </c>
      <c r="AP65" s="24">
        <v>5007.1779999999999</v>
      </c>
      <c r="AQ65" s="24">
        <v>4831.9939999999997</v>
      </c>
      <c r="AR65" s="145">
        <v>4601.6940000000004</v>
      </c>
      <c r="AS65" s="137"/>
      <c r="AX65" s="52"/>
      <c r="AY65" s="57"/>
      <c r="AZ65" s="50"/>
      <c r="BA65" s="51"/>
      <c r="BB65" s="51"/>
      <c r="BC65" s="52"/>
      <c r="BD65" s="37"/>
      <c r="BE65" s="37"/>
      <c r="BG65" s="149"/>
      <c r="BH65" s="128" t="s">
        <v>82</v>
      </c>
      <c r="BI65" s="129">
        <v>7261.3270000000002</v>
      </c>
      <c r="BJ65" s="129">
        <v>4892.1350000000002</v>
      </c>
      <c r="BK65" s="129">
        <v>4601.6940000000004</v>
      </c>
      <c r="BL65" s="88"/>
      <c r="BM65" s="88"/>
      <c r="BN65" s="88"/>
    </row>
    <row r="66" spans="1:66">
      <c r="B66" s="152" t="s">
        <v>18</v>
      </c>
      <c r="C66" s="1" t="s">
        <v>80</v>
      </c>
      <c r="D66" s="24">
        <v>399.39159999999998</v>
      </c>
      <c r="E66" s="24">
        <v>419.35390000000001</v>
      </c>
      <c r="F66" s="24">
        <v>445.38940000000002</v>
      </c>
      <c r="G66" s="24">
        <v>431.05619999999999</v>
      </c>
      <c r="H66" s="24">
        <v>468.3732</v>
      </c>
      <c r="I66" s="24">
        <v>449.19720000000001</v>
      </c>
      <c r="J66" s="24">
        <v>427.15019999999998</v>
      </c>
      <c r="K66" s="24">
        <v>428.68490000000003</v>
      </c>
      <c r="L66" s="24">
        <v>431.03739999999999</v>
      </c>
      <c r="M66" s="24">
        <v>443.1662</v>
      </c>
      <c r="N66" s="24">
        <v>448.92500000000001</v>
      </c>
      <c r="O66" s="24">
        <v>458.4461</v>
      </c>
      <c r="P66" s="24">
        <v>403.52780000000001</v>
      </c>
      <c r="Q66" s="24">
        <v>388.66419999999999</v>
      </c>
      <c r="R66" s="24">
        <v>368.21440000000001</v>
      </c>
      <c r="S66" s="24">
        <v>357.23899999999998</v>
      </c>
      <c r="T66" s="24">
        <v>354.13290000000001</v>
      </c>
      <c r="U66" s="24">
        <v>345.87259999999998</v>
      </c>
      <c r="V66" s="24">
        <v>351.67610000000002</v>
      </c>
      <c r="W66" s="24">
        <v>364.19110000000001</v>
      </c>
      <c r="X66" s="24">
        <v>357.41800000000001</v>
      </c>
      <c r="Y66" s="24">
        <v>391.77910000000003</v>
      </c>
      <c r="Z66" s="24">
        <v>396.6438</v>
      </c>
      <c r="AA66" s="24">
        <v>388.74009999999998</v>
      </c>
      <c r="AB66" s="24">
        <v>400.00380000000001</v>
      </c>
      <c r="AC66" s="24">
        <v>397.0806</v>
      </c>
      <c r="AD66" s="24">
        <v>396.24860000000001</v>
      </c>
      <c r="AE66" s="24">
        <v>403.76010000000002</v>
      </c>
      <c r="AF66" s="24">
        <v>364.59129999999999</v>
      </c>
      <c r="AG66" s="24">
        <v>353.00940000000003</v>
      </c>
      <c r="AH66" s="24">
        <v>358.12290000000002</v>
      </c>
      <c r="AI66" s="24">
        <v>382.12560000000002</v>
      </c>
      <c r="AJ66" s="145">
        <v>350.80329999999998</v>
      </c>
      <c r="AK66" s="24">
        <v>256.517</v>
      </c>
      <c r="AL66" s="24">
        <v>254.1285</v>
      </c>
      <c r="AM66" s="24">
        <v>241.43430000000001</v>
      </c>
      <c r="AN66" s="145">
        <v>243.83680000000001</v>
      </c>
      <c r="AO66" s="24">
        <v>275.61669999999998</v>
      </c>
      <c r="AP66" s="24">
        <v>316.82729999999998</v>
      </c>
      <c r="AQ66" s="24">
        <v>327.2355</v>
      </c>
      <c r="AR66" s="145">
        <v>323.78469999999999</v>
      </c>
      <c r="AS66" s="137"/>
      <c r="AX66" s="52"/>
      <c r="AY66" s="57"/>
      <c r="AZ66" s="50"/>
      <c r="BA66" s="51"/>
      <c r="BB66" s="51"/>
      <c r="BC66" s="52"/>
      <c r="BD66" s="37"/>
      <c r="BE66" s="37"/>
      <c r="BG66" s="148" t="s">
        <v>18</v>
      </c>
      <c r="BH66" s="121" t="s">
        <v>80</v>
      </c>
      <c r="BI66" s="117">
        <v>350.80329999999998</v>
      </c>
      <c r="BJ66" s="117">
        <v>243.83680000000001</v>
      </c>
      <c r="BK66" s="117">
        <v>323.78469999999999</v>
      </c>
      <c r="BL66" s="88"/>
      <c r="BM66" s="88"/>
      <c r="BN66" s="88"/>
    </row>
    <row r="67" spans="1:66">
      <c r="B67" s="152"/>
      <c r="C67" s="1" t="s">
        <v>81</v>
      </c>
      <c r="D67" s="24">
        <v>1506.675</v>
      </c>
      <c r="E67" s="24">
        <v>1488.664</v>
      </c>
      <c r="F67" s="24">
        <v>1562.039</v>
      </c>
      <c r="G67" s="24">
        <v>1567.87</v>
      </c>
      <c r="H67" s="24">
        <v>1548.7280000000001</v>
      </c>
      <c r="I67" s="24">
        <v>1560.771</v>
      </c>
      <c r="J67" s="24">
        <v>1601.826</v>
      </c>
      <c r="K67" s="24">
        <v>1626.528</v>
      </c>
      <c r="L67" s="24">
        <v>1601.9580000000001</v>
      </c>
      <c r="M67" s="24">
        <v>1573.037</v>
      </c>
      <c r="N67" s="24">
        <v>1584.115</v>
      </c>
      <c r="O67" s="24">
        <v>1624.04</v>
      </c>
      <c r="P67" s="24">
        <v>1553.626</v>
      </c>
      <c r="Q67" s="24">
        <v>1546.43</v>
      </c>
      <c r="R67" s="24">
        <v>1519.5609999999999</v>
      </c>
      <c r="S67" s="24">
        <v>1482.654</v>
      </c>
      <c r="T67" s="24">
        <v>1451.009</v>
      </c>
      <c r="U67" s="24">
        <v>1473.826</v>
      </c>
      <c r="V67" s="24">
        <v>1408.395</v>
      </c>
      <c r="W67" s="24">
        <v>1428.7619999999999</v>
      </c>
      <c r="X67" s="24">
        <v>1470.684</v>
      </c>
      <c r="Y67" s="24">
        <v>1484.404</v>
      </c>
      <c r="Z67" s="24">
        <v>1572.1980000000001</v>
      </c>
      <c r="AA67" s="24">
        <v>1570.854</v>
      </c>
      <c r="AB67" s="24">
        <v>1578.145</v>
      </c>
      <c r="AC67" s="24">
        <v>1570.6489999999999</v>
      </c>
      <c r="AD67" s="24">
        <v>1534.6780000000001</v>
      </c>
      <c r="AE67" s="24">
        <v>1581.847</v>
      </c>
      <c r="AF67" s="24">
        <v>1558.42</v>
      </c>
      <c r="AG67" s="24">
        <v>1523.2139999999999</v>
      </c>
      <c r="AH67" s="24">
        <v>1481.799</v>
      </c>
      <c r="AI67" s="24">
        <v>1540.9490000000001</v>
      </c>
      <c r="AJ67" s="145">
        <v>1458.855</v>
      </c>
      <c r="AK67" s="24">
        <v>1289.71</v>
      </c>
      <c r="AL67" s="24">
        <v>1288.671</v>
      </c>
      <c r="AM67" s="24">
        <v>1287.548</v>
      </c>
      <c r="AN67" s="145">
        <v>1312.402</v>
      </c>
      <c r="AO67" s="24">
        <v>1364.0740000000001</v>
      </c>
      <c r="AP67" s="24">
        <v>1376.673</v>
      </c>
      <c r="AQ67" s="24">
        <v>1376.828</v>
      </c>
      <c r="AR67" s="145">
        <v>1377.5260000000001</v>
      </c>
      <c r="AS67" s="137"/>
      <c r="AX67" s="52"/>
      <c r="AY67" s="57"/>
      <c r="AZ67" s="50"/>
      <c r="BA67" s="51"/>
      <c r="BB67" s="51"/>
      <c r="BC67" s="52"/>
      <c r="BD67" s="37"/>
      <c r="BE67" s="37"/>
      <c r="BG67" s="148"/>
      <c r="BH67" s="121" t="s">
        <v>81</v>
      </c>
      <c r="BI67" s="117">
        <v>1458.855</v>
      </c>
      <c r="BJ67" s="117">
        <v>1312.402</v>
      </c>
      <c r="BK67" s="117">
        <v>1377.5260000000001</v>
      </c>
    </row>
    <row r="68" spans="1:66">
      <c r="B68" s="152"/>
      <c r="C68" s="1" t="s">
        <v>82</v>
      </c>
      <c r="D68" s="24">
        <v>7067.4960000000001</v>
      </c>
      <c r="E68" s="24">
        <v>6087.7280000000001</v>
      </c>
      <c r="F68" s="24">
        <v>6057.4359999999997</v>
      </c>
      <c r="G68" s="24">
        <v>6168.4480000000003</v>
      </c>
      <c r="H68" s="24">
        <v>6013.4769999999999</v>
      </c>
      <c r="I68" s="24">
        <v>6330.4430000000002</v>
      </c>
      <c r="J68" s="24">
        <v>6580.7430000000004</v>
      </c>
      <c r="K68" s="24">
        <v>6484.6620000000003</v>
      </c>
      <c r="L68" s="24">
        <v>6291.0879999999997</v>
      </c>
      <c r="M68" s="24">
        <v>6225.0330000000004</v>
      </c>
      <c r="N68" s="24">
        <v>6262.3670000000002</v>
      </c>
      <c r="O68" s="24">
        <v>6058.7169999999996</v>
      </c>
      <c r="P68" s="24">
        <v>5588.57</v>
      </c>
      <c r="Q68" s="24">
        <v>5662.6090000000004</v>
      </c>
      <c r="R68" s="24">
        <v>5811.5550000000003</v>
      </c>
      <c r="S68" s="24">
        <v>5288.5050000000001</v>
      </c>
      <c r="T68" s="24">
        <v>5453.5510000000004</v>
      </c>
      <c r="U68" s="24">
        <v>5752.6559999999999</v>
      </c>
      <c r="V68" s="24">
        <v>5751.9470000000001</v>
      </c>
      <c r="W68" s="24">
        <v>5641.1390000000001</v>
      </c>
      <c r="X68" s="24">
        <v>5686.8590000000004</v>
      </c>
      <c r="Y68" s="24">
        <v>6174.5010000000002</v>
      </c>
      <c r="Z68" s="24">
        <v>6019.22</v>
      </c>
      <c r="AA68" s="24">
        <v>6332.3109999999997</v>
      </c>
      <c r="AB68" s="24">
        <v>5926.8490000000002</v>
      </c>
      <c r="AC68" s="24">
        <v>6508.5420000000004</v>
      </c>
      <c r="AD68" s="24">
        <v>6180.24</v>
      </c>
      <c r="AE68" s="24">
        <v>6178.0950000000003</v>
      </c>
      <c r="AF68" s="24">
        <v>6524.4250000000002</v>
      </c>
      <c r="AG68" s="24">
        <v>5530.8149999999996</v>
      </c>
      <c r="AH68" s="24">
        <v>5959.4849999999997</v>
      </c>
      <c r="AI68" s="24">
        <v>5914.076</v>
      </c>
      <c r="AJ68" s="145">
        <v>5581.183</v>
      </c>
      <c r="AK68" s="24">
        <v>5524.3710000000001</v>
      </c>
      <c r="AL68" s="24">
        <v>5498.1270000000004</v>
      </c>
      <c r="AM68" s="24">
        <v>5325.1940000000004</v>
      </c>
      <c r="AN68" s="145">
        <v>5830.47</v>
      </c>
      <c r="AO68" s="24">
        <v>5821.1080000000002</v>
      </c>
      <c r="AP68" s="24">
        <v>5836.3339999999998</v>
      </c>
      <c r="AQ68" s="24">
        <v>5789.1279999999997</v>
      </c>
      <c r="AR68" s="145">
        <v>5938.4560000000001</v>
      </c>
      <c r="AS68" s="137"/>
      <c r="AX68" s="52"/>
      <c r="AY68" s="57"/>
      <c r="AZ68" s="50"/>
      <c r="BA68" s="51"/>
      <c r="BB68" s="51"/>
      <c r="BC68" s="52"/>
      <c r="BD68" s="37"/>
      <c r="BE68" s="37"/>
      <c r="BG68" s="148"/>
      <c r="BH68" s="121" t="s">
        <v>82</v>
      </c>
      <c r="BI68" s="117">
        <v>5581.183</v>
      </c>
      <c r="BJ68" s="117">
        <v>5830.47</v>
      </c>
      <c r="BK68" s="117">
        <v>5938.4560000000001</v>
      </c>
    </row>
    <row r="69" spans="1:66">
      <c r="B69" s="152" t="s">
        <v>19</v>
      </c>
      <c r="C69" s="1" t="s">
        <v>80</v>
      </c>
      <c r="D69" s="24">
        <v>386.78899999999999</v>
      </c>
      <c r="E69" s="24">
        <v>370.7518</v>
      </c>
      <c r="F69" s="24">
        <v>379.61829999999998</v>
      </c>
      <c r="G69" s="24">
        <v>390.00869999999998</v>
      </c>
      <c r="H69" s="24">
        <v>396.36559999999997</v>
      </c>
      <c r="I69" s="24">
        <v>407.79719999999998</v>
      </c>
      <c r="J69" s="24">
        <v>424.01830000000001</v>
      </c>
      <c r="K69" s="24">
        <v>420.34019999999998</v>
      </c>
      <c r="L69" s="24">
        <v>394.40600000000001</v>
      </c>
      <c r="M69" s="24">
        <v>389.68009999999998</v>
      </c>
      <c r="N69" s="24">
        <v>387.39109999999999</v>
      </c>
      <c r="O69" s="24">
        <v>379.53289999999998</v>
      </c>
      <c r="P69" s="24">
        <v>378.71589999999998</v>
      </c>
      <c r="Q69" s="24">
        <v>380.61779999999999</v>
      </c>
      <c r="R69" s="24">
        <v>362.14359999999999</v>
      </c>
      <c r="S69" s="24">
        <v>375.02890000000002</v>
      </c>
      <c r="T69" s="24">
        <v>379.18529999999998</v>
      </c>
      <c r="U69" s="24">
        <v>360.31479999999999</v>
      </c>
      <c r="V69" s="24">
        <v>360.94650000000001</v>
      </c>
      <c r="W69" s="24">
        <v>356.57650000000001</v>
      </c>
      <c r="X69" s="24">
        <v>362.07690000000002</v>
      </c>
      <c r="Y69" s="24">
        <v>344.6241</v>
      </c>
      <c r="Z69" s="24">
        <v>325.5575</v>
      </c>
      <c r="AA69" s="24">
        <v>318.75360000000001</v>
      </c>
      <c r="AB69" s="24">
        <v>328.00740000000002</v>
      </c>
      <c r="AC69" s="24">
        <v>342.44659999999999</v>
      </c>
      <c r="AD69" s="24">
        <v>348.78969999999998</v>
      </c>
      <c r="AE69" s="24">
        <v>362.79950000000002</v>
      </c>
      <c r="AF69" s="24">
        <v>359.54300000000001</v>
      </c>
      <c r="AG69" s="24">
        <v>359.48079999999999</v>
      </c>
      <c r="AH69" s="24">
        <v>376.87240000000003</v>
      </c>
      <c r="AI69" s="24">
        <v>385.76190000000003</v>
      </c>
      <c r="AJ69" s="145">
        <v>353.4196</v>
      </c>
      <c r="AK69" s="24">
        <v>282.8886</v>
      </c>
      <c r="AL69" s="24">
        <v>267.05419999999998</v>
      </c>
      <c r="AM69" s="24">
        <v>309.7389</v>
      </c>
      <c r="AN69" s="145">
        <v>313.28989999999999</v>
      </c>
      <c r="AO69" s="24">
        <v>310.23669999999998</v>
      </c>
      <c r="AP69" s="24">
        <v>322.17329999999998</v>
      </c>
      <c r="AQ69" s="24">
        <v>337.95909999999998</v>
      </c>
      <c r="AR69" s="145">
        <v>366.56529999999998</v>
      </c>
      <c r="AS69" s="137"/>
      <c r="AX69" s="52"/>
      <c r="AY69" s="57"/>
      <c r="AZ69" s="50"/>
      <c r="BA69" s="51"/>
      <c r="BB69" s="51"/>
      <c r="BC69" s="52"/>
      <c r="BD69" s="37"/>
      <c r="BE69" s="37"/>
      <c r="BG69" s="149" t="s">
        <v>19</v>
      </c>
      <c r="BH69" s="128" t="s">
        <v>80</v>
      </c>
      <c r="BI69" s="129">
        <v>353.4196</v>
      </c>
      <c r="BJ69" s="129">
        <v>313.28989999999999</v>
      </c>
      <c r="BK69" s="129">
        <v>366.56529999999998</v>
      </c>
    </row>
    <row r="70" spans="1:66">
      <c r="B70" s="152"/>
      <c r="C70" s="1" t="s">
        <v>81</v>
      </c>
      <c r="D70" s="24">
        <v>2290.3910000000001</v>
      </c>
      <c r="E70" s="24">
        <v>2230.8679999999999</v>
      </c>
      <c r="F70" s="24">
        <v>2232.9209999999998</v>
      </c>
      <c r="G70" s="24">
        <v>2281.7800000000002</v>
      </c>
      <c r="H70" s="24">
        <v>2271.6260000000002</v>
      </c>
      <c r="I70" s="24">
        <v>2402.1689999999999</v>
      </c>
      <c r="J70" s="24">
        <v>2322.7469999999998</v>
      </c>
      <c r="K70" s="24">
        <v>2431.7800000000002</v>
      </c>
      <c r="L70" s="24">
        <v>2192.6410000000001</v>
      </c>
      <c r="M70" s="24">
        <v>2170.66</v>
      </c>
      <c r="N70" s="24">
        <v>2195.2280000000001</v>
      </c>
      <c r="O70" s="24">
        <v>2175.9639999999999</v>
      </c>
      <c r="P70" s="24">
        <v>2159.654</v>
      </c>
      <c r="Q70" s="24">
        <v>2184.0320000000002</v>
      </c>
      <c r="R70" s="24">
        <v>2153.0059999999999</v>
      </c>
      <c r="S70" s="24">
        <v>2133.8710000000001</v>
      </c>
      <c r="T70" s="24">
        <v>2085.83</v>
      </c>
      <c r="U70" s="24">
        <v>2084.7950000000001</v>
      </c>
      <c r="V70" s="24">
        <v>2120.402</v>
      </c>
      <c r="W70" s="24">
        <v>2100.2579999999998</v>
      </c>
      <c r="X70" s="24">
        <v>2010.941</v>
      </c>
      <c r="Y70" s="24">
        <v>2067.462</v>
      </c>
      <c r="Z70" s="24">
        <v>2097.0239999999999</v>
      </c>
      <c r="AA70" s="24">
        <v>2114.4879999999998</v>
      </c>
      <c r="AB70" s="24">
        <v>2154.279</v>
      </c>
      <c r="AC70" s="24">
        <v>2136.3150000000001</v>
      </c>
      <c r="AD70" s="24">
        <v>2125.7719999999999</v>
      </c>
      <c r="AE70" s="24">
        <v>2207.8960000000002</v>
      </c>
      <c r="AF70" s="24">
        <v>2210.7109999999998</v>
      </c>
      <c r="AG70" s="24">
        <v>2260.1579999999999</v>
      </c>
      <c r="AH70" s="24">
        <v>2152.3510000000001</v>
      </c>
      <c r="AI70" s="24">
        <v>2231.8539999999998</v>
      </c>
      <c r="AJ70" s="145">
        <v>2050.9749999999999</v>
      </c>
      <c r="AK70" s="24">
        <v>1984.296</v>
      </c>
      <c r="AL70" s="24">
        <v>2035.0409999999999</v>
      </c>
      <c r="AM70" s="24">
        <v>2143.5720000000001</v>
      </c>
      <c r="AN70" s="145">
        <v>2085</v>
      </c>
      <c r="AO70" s="24">
        <v>1994.663</v>
      </c>
      <c r="AP70" s="24">
        <v>1926.521</v>
      </c>
      <c r="AQ70" s="24">
        <v>2027.682</v>
      </c>
      <c r="AR70" s="145">
        <v>2063.4450000000002</v>
      </c>
      <c r="AS70" s="137"/>
      <c r="AX70" s="52"/>
      <c r="AY70" s="57"/>
      <c r="AZ70" s="50"/>
      <c r="BA70" s="51"/>
      <c r="BB70" s="51"/>
      <c r="BC70" s="52"/>
      <c r="BD70" s="37"/>
      <c r="BE70" s="37"/>
      <c r="BG70" s="149"/>
      <c r="BH70" s="128" t="s">
        <v>81</v>
      </c>
      <c r="BI70" s="129">
        <v>2050.9749999999999</v>
      </c>
      <c r="BJ70" s="129">
        <v>2085</v>
      </c>
      <c r="BK70" s="129">
        <v>2063.4450000000002</v>
      </c>
    </row>
    <row r="71" spans="1:66">
      <c r="B71" s="152"/>
      <c r="C71" s="1" t="s">
        <v>82</v>
      </c>
      <c r="D71" s="24">
        <v>10894.38</v>
      </c>
      <c r="E71" s="24">
        <v>11042.99</v>
      </c>
      <c r="F71" s="24">
        <v>10887.65</v>
      </c>
      <c r="G71" s="24">
        <v>11469.07</v>
      </c>
      <c r="H71" s="24">
        <v>11078.16</v>
      </c>
      <c r="I71" s="24">
        <v>11342.94</v>
      </c>
      <c r="J71" s="24">
        <v>11327.61</v>
      </c>
      <c r="K71" s="24">
        <v>11544.89</v>
      </c>
      <c r="L71" s="24">
        <v>10403.049999999999</v>
      </c>
      <c r="M71" s="24">
        <v>10403.120000000001</v>
      </c>
      <c r="N71" s="24">
        <v>9686.4650000000001</v>
      </c>
      <c r="O71" s="24">
        <v>10007.1</v>
      </c>
      <c r="P71" s="24">
        <v>10468.14</v>
      </c>
      <c r="Q71" s="24">
        <v>11218.96</v>
      </c>
      <c r="R71" s="24">
        <v>10961.27</v>
      </c>
      <c r="S71" s="24">
        <v>10916.71</v>
      </c>
      <c r="T71" s="24">
        <v>10436.9</v>
      </c>
      <c r="U71" s="24">
        <v>10588.66</v>
      </c>
      <c r="V71" s="24">
        <v>10352.82</v>
      </c>
      <c r="W71" s="24">
        <v>9952.7829999999994</v>
      </c>
      <c r="X71" s="24">
        <v>9552.2150000000001</v>
      </c>
      <c r="Y71" s="24">
        <v>10104.23</v>
      </c>
      <c r="Z71" s="24">
        <v>10076.379999999999</v>
      </c>
      <c r="AA71" s="24">
        <v>10550.75</v>
      </c>
      <c r="AB71" s="24">
        <v>11077.8</v>
      </c>
      <c r="AC71" s="24">
        <v>10315.450000000001</v>
      </c>
      <c r="AD71" s="24">
        <v>10404.31</v>
      </c>
      <c r="AE71" s="24">
        <v>10589.07</v>
      </c>
      <c r="AF71" s="24">
        <v>10364.6</v>
      </c>
      <c r="AG71" s="24">
        <v>10633.77</v>
      </c>
      <c r="AH71" s="24">
        <v>9723.2810000000009</v>
      </c>
      <c r="AI71" s="24">
        <v>9809.1360000000004</v>
      </c>
      <c r="AJ71" s="145">
        <v>9349.9879999999994</v>
      </c>
      <c r="AK71" s="24">
        <v>8633.3019999999997</v>
      </c>
      <c r="AL71" s="24">
        <v>9219.8150000000005</v>
      </c>
      <c r="AM71" s="24">
        <v>10024.06</v>
      </c>
      <c r="AN71" s="145">
        <v>10051.98</v>
      </c>
      <c r="AO71" s="24">
        <v>10131.15</v>
      </c>
      <c r="AP71" s="24">
        <v>9269.09</v>
      </c>
      <c r="AQ71" s="24">
        <v>9741.9560000000001</v>
      </c>
      <c r="AR71" s="145">
        <v>9136.9410000000007</v>
      </c>
      <c r="AS71" s="137"/>
      <c r="AX71" s="52"/>
      <c r="AY71" s="57"/>
      <c r="AZ71" s="50"/>
      <c r="BA71" s="51"/>
      <c r="BB71" s="51"/>
      <c r="BC71" s="52"/>
      <c r="BG71" s="149"/>
      <c r="BH71" s="128" t="s">
        <v>82</v>
      </c>
      <c r="BI71" s="129">
        <v>9349.9879999999994</v>
      </c>
      <c r="BJ71" s="129">
        <v>10051.98</v>
      </c>
      <c r="BK71" s="129">
        <v>9136.9410000000007</v>
      </c>
    </row>
    <row r="72" spans="1:66" ht="16.5" customHeight="1">
      <c r="A72" s="33"/>
      <c r="B72" s="153" t="s">
        <v>58</v>
      </c>
      <c r="C72" s="114" t="s">
        <v>80</v>
      </c>
      <c r="D72" s="24">
        <v>303.63139999999999</v>
      </c>
      <c r="E72" s="24">
        <v>309.71269999999998</v>
      </c>
      <c r="F72" s="24">
        <v>314.2072</v>
      </c>
      <c r="G72" s="24">
        <v>322.65429999999998</v>
      </c>
      <c r="H72" s="24">
        <v>323.1979</v>
      </c>
      <c r="I72" s="24">
        <v>333.12700000000001</v>
      </c>
      <c r="J72" s="24">
        <v>337.93830000000003</v>
      </c>
      <c r="K72" s="24">
        <v>342.87650000000002</v>
      </c>
      <c r="L72" s="24">
        <v>338.4975</v>
      </c>
      <c r="M72" s="24">
        <v>328.44450000000001</v>
      </c>
      <c r="N72" s="24">
        <v>328.20229999999998</v>
      </c>
      <c r="O72" s="24">
        <v>334.23</v>
      </c>
      <c r="P72" s="24">
        <v>323.56560000000002</v>
      </c>
      <c r="Q72" s="24">
        <v>316.3186</v>
      </c>
      <c r="R72" s="24">
        <v>308.14019999999999</v>
      </c>
      <c r="S72" s="24">
        <v>297.50529999999998</v>
      </c>
      <c r="T72" s="24">
        <v>289.75310000000002</v>
      </c>
      <c r="U72" s="24">
        <v>287.3503</v>
      </c>
      <c r="V72" s="24">
        <v>280.25900000000001</v>
      </c>
      <c r="W72" s="24">
        <v>286.35219999999998</v>
      </c>
      <c r="X72" s="24">
        <v>274.42160000000001</v>
      </c>
      <c r="Y72" s="24">
        <v>273.1112</v>
      </c>
      <c r="Z72" s="24">
        <v>274.7835</v>
      </c>
      <c r="AA72" s="24">
        <v>274.59050000000002</v>
      </c>
      <c r="AB72" s="24">
        <v>265.54599999999999</v>
      </c>
      <c r="AC72" s="24">
        <v>267.8793</v>
      </c>
      <c r="AD72" s="24">
        <v>276.09429999999998</v>
      </c>
      <c r="AE72" s="24">
        <v>276.37709999999998</v>
      </c>
      <c r="AF72" s="24">
        <v>269.31920000000002</v>
      </c>
      <c r="AG72" s="24">
        <v>272.43470000000002</v>
      </c>
      <c r="AH72" s="24">
        <v>279.53359999999998</v>
      </c>
      <c r="AI72" s="24">
        <v>286.2912</v>
      </c>
      <c r="AJ72" s="145">
        <v>269.63740000000001</v>
      </c>
      <c r="AK72" s="24">
        <v>189.86869999999999</v>
      </c>
      <c r="AL72" s="24">
        <v>183.60679999999999</v>
      </c>
      <c r="AM72" s="24">
        <v>200.2071</v>
      </c>
      <c r="AN72" s="145">
        <v>203.0728</v>
      </c>
      <c r="AO72" s="24">
        <v>218.51329999999999</v>
      </c>
      <c r="AP72" s="24">
        <v>224.76900000000001</v>
      </c>
      <c r="AQ72" s="24">
        <v>245.5505</v>
      </c>
      <c r="AR72" s="145">
        <v>240.78919999999999</v>
      </c>
      <c r="AS72" s="137"/>
      <c r="AX72" s="52"/>
      <c r="AY72" s="57"/>
      <c r="AZ72" s="50"/>
      <c r="BA72" s="51"/>
      <c r="BB72" s="51"/>
      <c r="BC72" s="52"/>
      <c r="BG72" s="150" t="s">
        <v>58</v>
      </c>
      <c r="BH72" s="130" t="s">
        <v>80</v>
      </c>
      <c r="BI72" s="118">
        <v>269.63740000000001</v>
      </c>
      <c r="BJ72" s="119">
        <v>203.0728</v>
      </c>
      <c r="BK72" s="119">
        <v>240.78919999999999</v>
      </c>
      <c r="BM72" s="31"/>
    </row>
    <row r="73" spans="1:66">
      <c r="A73" s="33"/>
      <c r="B73" s="153"/>
      <c r="C73" s="114" t="s">
        <v>81</v>
      </c>
      <c r="D73" s="24">
        <v>1338.8989999999999</v>
      </c>
      <c r="E73" s="24">
        <v>1346.8109999999999</v>
      </c>
      <c r="F73" s="24">
        <v>1375.3050000000001</v>
      </c>
      <c r="G73" s="24">
        <v>1389.17</v>
      </c>
      <c r="H73" s="24">
        <v>1390.0229999999999</v>
      </c>
      <c r="I73" s="24">
        <v>1437.5250000000001</v>
      </c>
      <c r="J73" s="24">
        <v>1460.818</v>
      </c>
      <c r="K73" s="24">
        <v>1474.97</v>
      </c>
      <c r="L73" s="24">
        <v>1469.405</v>
      </c>
      <c r="M73" s="24">
        <v>1455.058</v>
      </c>
      <c r="N73" s="24">
        <v>1475.1959999999999</v>
      </c>
      <c r="O73" s="24">
        <v>1499.82</v>
      </c>
      <c r="P73" s="24">
        <v>1461.4849999999999</v>
      </c>
      <c r="Q73" s="24">
        <v>1453.837</v>
      </c>
      <c r="R73" s="24">
        <v>1434.115</v>
      </c>
      <c r="S73" s="24">
        <v>1414.23</v>
      </c>
      <c r="T73" s="24">
        <v>1397.981</v>
      </c>
      <c r="U73" s="24">
        <v>1397.2270000000001</v>
      </c>
      <c r="V73" s="24">
        <v>1390.1089999999999</v>
      </c>
      <c r="W73" s="24">
        <v>1403.423</v>
      </c>
      <c r="X73" s="24">
        <v>1391.0260000000001</v>
      </c>
      <c r="Y73" s="24">
        <v>1374.1610000000001</v>
      </c>
      <c r="Z73" s="24">
        <v>1399.606</v>
      </c>
      <c r="AA73" s="24">
        <v>1408.4760000000001</v>
      </c>
      <c r="AB73" s="24">
        <v>1408.5519999999999</v>
      </c>
      <c r="AC73" s="24">
        <v>1415.4590000000001</v>
      </c>
      <c r="AD73" s="24">
        <v>1408.2560000000001</v>
      </c>
      <c r="AE73" s="24">
        <v>1444.6020000000001</v>
      </c>
      <c r="AF73" s="24">
        <v>1437.076</v>
      </c>
      <c r="AG73" s="24">
        <v>1433.3920000000001</v>
      </c>
      <c r="AH73" s="24">
        <v>1451.0509999999999</v>
      </c>
      <c r="AI73" s="24">
        <v>1484.518</v>
      </c>
      <c r="AJ73" s="145">
        <v>1445.6410000000001</v>
      </c>
      <c r="AK73" s="24">
        <v>1346.4559999999999</v>
      </c>
      <c r="AL73" s="24">
        <v>1341.557</v>
      </c>
      <c r="AM73" s="24">
        <v>1348.0329999999999</v>
      </c>
      <c r="AN73" s="145">
        <v>1344.0719999999999</v>
      </c>
      <c r="AO73" s="24">
        <v>1375.5229999999999</v>
      </c>
      <c r="AP73" s="24">
        <v>1354.8440000000001</v>
      </c>
      <c r="AQ73" s="24">
        <v>1355.3789999999999</v>
      </c>
      <c r="AR73" s="145">
        <v>1359.44</v>
      </c>
      <c r="AS73" s="137"/>
      <c r="AX73" s="52"/>
      <c r="AY73" s="57"/>
      <c r="AZ73" s="50"/>
      <c r="BA73" s="51"/>
      <c r="BB73" s="51"/>
      <c r="BC73" s="52"/>
      <c r="BG73" s="150"/>
      <c r="BH73" s="130" t="s">
        <v>81</v>
      </c>
      <c r="BI73" s="118">
        <v>1445.6410000000001</v>
      </c>
      <c r="BJ73" s="119">
        <v>1344.0719999999999</v>
      </c>
      <c r="BK73" s="119">
        <v>1359.44</v>
      </c>
      <c r="BM73" s="31"/>
    </row>
    <row r="74" spans="1:66" ht="17.25" customHeight="1">
      <c r="A74" s="33"/>
      <c r="B74" s="153"/>
      <c r="C74" s="114" t="s">
        <v>82</v>
      </c>
      <c r="D74" s="24">
        <v>6566.9830000000002</v>
      </c>
      <c r="E74" s="24">
        <v>6547.6289999999999</v>
      </c>
      <c r="F74" s="24">
        <v>6559.0950000000003</v>
      </c>
      <c r="G74" s="24">
        <v>6578.5280000000002</v>
      </c>
      <c r="H74" s="24">
        <v>6587.8689999999997</v>
      </c>
      <c r="I74" s="24">
        <v>6812.7250000000004</v>
      </c>
      <c r="J74" s="24">
        <v>6927.308</v>
      </c>
      <c r="K74" s="24">
        <v>6807.1670000000004</v>
      </c>
      <c r="L74" s="24">
        <v>7105.83</v>
      </c>
      <c r="M74" s="24">
        <v>7102.7860000000001</v>
      </c>
      <c r="N74" s="24">
        <v>7172.366</v>
      </c>
      <c r="O74" s="24">
        <v>6953.9459999999999</v>
      </c>
      <c r="P74" s="24">
        <v>6957.0050000000001</v>
      </c>
      <c r="Q74" s="24">
        <v>7040.9009999999998</v>
      </c>
      <c r="R74" s="24">
        <v>6965.076</v>
      </c>
      <c r="S74" s="24">
        <v>6924.66</v>
      </c>
      <c r="T74" s="24">
        <v>6945.8519999999999</v>
      </c>
      <c r="U74" s="24">
        <v>6728.1940000000004</v>
      </c>
      <c r="V74" s="24">
        <v>6703.0969999999998</v>
      </c>
      <c r="W74" s="24">
        <v>6896.5540000000001</v>
      </c>
      <c r="X74" s="24">
        <v>6939.4790000000003</v>
      </c>
      <c r="Y74" s="24">
        <v>6869.4560000000001</v>
      </c>
      <c r="Z74" s="24">
        <v>7034.8119999999999</v>
      </c>
      <c r="AA74" s="24">
        <v>7311.8450000000003</v>
      </c>
      <c r="AB74" s="24">
        <v>7257.7790000000005</v>
      </c>
      <c r="AC74" s="24">
        <v>7290.2089999999998</v>
      </c>
      <c r="AD74" s="24">
        <v>7466.7129999999997</v>
      </c>
      <c r="AE74" s="24">
        <v>7479.3739999999998</v>
      </c>
      <c r="AF74" s="24">
        <v>7473.1270000000004</v>
      </c>
      <c r="AG74" s="24">
        <v>7483.4520000000002</v>
      </c>
      <c r="AH74" s="24">
        <v>7531.0010000000002</v>
      </c>
      <c r="AI74" s="24">
        <v>7659.4120000000003</v>
      </c>
      <c r="AJ74" s="145">
        <v>7550.6149999999998</v>
      </c>
      <c r="AK74" s="24">
        <v>7240.5950000000003</v>
      </c>
      <c r="AL74" s="24">
        <v>7368.3029999999999</v>
      </c>
      <c r="AM74" s="24">
        <v>7099.6890000000003</v>
      </c>
      <c r="AN74" s="145">
        <v>7163.1949999999997</v>
      </c>
      <c r="AO74" s="24">
        <v>6974.0839999999998</v>
      </c>
      <c r="AP74" s="24">
        <v>6778.2640000000001</v>
      </c>
      <c r="AQ74" s="24">
        <v>6586.5379999999996</v>
      </c>
      <c r="AR74" s="145">
        <v>6401.58</v>
      </c>
      <c r="AS74" s="137"/>
      <c r="AX74" s="52"/>
      <c r="AY74" s="57"/>
      <c r="AZ74" s="50"/>
      <c r="BA74" s="51"/>
      <c r="BB74" s="51"/>
      <c r="BC74" s="52"/>
      <c r="BG74" s="151"/>
      <c r="BH74" s="131" t="s">
        <v>82</v>
      </c>
      <c r="BI74" s="132">
        <v>7550.6149999999998</v>
      </c>
      <c r="BJ74" s="133">
        <v>7163.1949999999997</v>
      </c>
      <c r="BK74" s="133">
        <v>6401.58</v>
      </c>
      <c r="BM74" s="31"/>
    </row>
    <row r="75" spans="1:66" ht="16.5" customHeight="1">
      <c r="AG75" s="53"/>
      <c r="AH75" s="72"/>
      <c r="AI75" s="56"/>
      <c r="AJ75" s="56"/>
      <c r="AK75" s="56"/>
      <c r="AL75" s="72"/>
      <c r="AM75" s="52"/>
      <c r="AN75" s="52"/>
      <c r="AO75" s="52"/>
      <c r="AP75" s="52"/>
      <c r="AQ75" s="53"/>
      <c r="AR75" s="29"/>
      <c r="AS75" s="29"/>
      <c r="AT75" s="29"/>
      <c r="AU75" s="29"/>
      <c r="AV75" s="29"/>
      <c r="AW75" s="29"/>
      <c r="AX75" s="52"/>
      <c r="AY75" s="57"/>
      <c r="AZ75" s="50"/>
      <c r="BA75" s="51"/>
      <c r="BB75" s="51"/>
      <c r="BC75" s="52"/>
    </row>
    <row r="76" spans="1:66" ht="30">
      <c r="AG76" s="1"/>
      <c r="AH76" s="75"/>
      <c r="AI76" s="34"/>
      <c r="AJ76" s="34"/>
      <c r="AK76" s="34"/>
      <c r="AL76" s="75"/>
      <c r="AM76" s="52"/>
      <c r="AN76" s="52"/>
      <c r="AO76" s="52"/>
      <c r="AP76"/>
      <c r="AQ76" s="78" t="s">
        <v>54</v>
      </c>
      <c r="AR76" s="78" t="s">
        <v>90</v>
      </c>
      <c r="AS76" s="78" t="s">
        <v>91</v>
      </c>
      <c r="AT76" s="78" t="s">
        <v>93</v>
      </c>
      <c r="AU76" s="78" t="s">
        <v>96</v>
      </c>
      <c r="AV76" s="78" t="s">
        <v>97</v>
      </c>
      <c r="AW76" s="78" t="s">
        <v>101</v>
      </c>
      <c r="AX76" s="78" t="s">
        <v>379</v>
      </c>
      <c r="AY76" s="71"/>
      <c r="AZ76" s="71"/>
      <c r="BA76" s="71"/>
      <c r="BB76" s="71"/>
      <c r="BC76" s="71"/>
      <c r="BD76" s="71"/>
      <c r="BE76" s="71"/>
      <c r="BG76" s="22"/>
      <c r="BH76" s="122"/>
      <c r="BI76" s="71"/>
      <c r="BJ76" s="71"/>
      <c r="BK76" s="71"/>
      <c r="BL76" s="71"/>
      <c r="BM76" s="71"/>
    </row>
    <row r="77" spans="1:66">
      <c r="AG77" s="1"/>
      <c r="AH77" s="75"/>
      <c r="AI77" s="34"/>
      <c r="AJ77" s="34"/>
      <c r="AK77" s="34"/>
      <c r="AL77" s="75"/>
      <c r="AM77" s="52"/>
      <c r="AN77" s="52"/>
      <c r="AO77" s="52"/>
      <c r="AP77" s="1" t="s">
        <v>80</v>
      </c>
      <c r="AQ77" s="34">
        <f>((AK72-$AJ72)/$AJ72)*100</f>
        <v>-29.583692766656267</v>
      </c>
      <c r="AR77" s="34">
        <f>((AL72-$AJ72)/$AJ72)*100</f>
        <v>-31.906033806882878</v>
      </c>
      <c r="AS77" s="34">
        <f t="shared" ref="AS77" si="2">((AM72-$AJ72)/$AJ72)*100</f>
        <v>-25.749506559549978</v>
      </c>
      <c r="AT77" s="34">
        <f>((AN72-$AJ72)/$AJ72)*100</f>
        <v>-24.686708891273991</v>
      </c>
      <c r="AU77" s="34">
        <f>((AO72-$AJ72)/$AJ72)*100</f>
        <v>-18.960314852464837</v>
      </c>
      <c r="AV77" s="34">
        <f>((AP72-$AJ72)/$AJ72)*100</f>
        <v>-16.640273196522443</v>
      </c>
      <c r="AW77" s="34">
        <f>((AQ72-$AJ72)/$AJ72)*100</f>
        <v>-8.9330708573810664</v>
      </c>
      <c r="AX77" s="34">
        <f>((AR72-$AJ72)/$AJ72)*100</f>
        <v>-10.698886727138007</v>
      </c>
      <c r="AY77" s="34"/>
      <c r="AZ77" s="34"/>
      <c r="BA77" s="34"/>
      <c r="BB77" s="34"/>
      <c r="BC77" s="34"/>
      <c r="BD77" s="34"/>
      <c r="BG77" s="21"/>
      <c r="BH77" s="123"/>
      <c r="BI77" s="34"/>
      <c r="BJ77" s="34"/>
      <c r="BK77" s="34"/>
      <c r="BL77" s="34"/>
      <c r="BM77" s="34"/>
    </row>
    <row r="78" spans="1:66">
      <c r="AG78" s="1"/>
      <c r="AH78" s="75"/>
      <c r="AI78" s="34"/>
      <c r="AJ78" s="34"/>
      <c r="AK78" s="34"/>
      <c r="AL78" s="75"/>
      <c r="AP78" s="1" t="s">
        <v>81</v>
      </c>
      <c r="AQ78" s="34">
        <f>((AK73-$AJ73)/$AJ73)*100</f>
        <v>-6.8609703238909354</v>
      </c>
      <c r="AR78" s="34">
        <f t="shared" ref="AR78:AW79" si="3">((AL73-$AJ73)/$AJ73)*100</f>
        <v>-7.1998511386990298</v>
      </c>
      <c r="AS78" s="34">
        <f t="shared" si="3"/>
        <v>-6.7518837664399509</v>
      </c>
      <c r="AT78" s="34">
        <f t="shared" si="3"/>
        <v>-7.0258798692068209</v>
      </c>
      <c r="AU78" s="34">
        <f t="shared" si="3"/>
        <v>-4.8503051587496593</v>
      </c>
      <c r="AV78" s="34">
        <f t="shared" si="3"/>
        <v>-6.2807432827375553</v>
      </c>
      <c r="AW78" s="34">
        <f t="shared" si="3"/>
        <v>-6.2437354778952843</v>
      </c>
      <c r="AX78" s="34">
        <f t="shared" ref="AX78:AX79" si="4">((AR73-$AJ73)/$AJ73)*100</f>
        <v>-5.9628220284289126</v>
      </c>
      <c r="AY78" s="34"/>
      <c r="AZ78" s="34"/>
      <c r="BA78" s="34"/>
      <c r="BB78" s="34"/>
      <c r="BC78" s="34"/>
      <c r="BD78" s="34"/>
      <c r="BE78" s="37"/>
      <c r="BG78" s="21"/>
      <c r="BH78" s="123"/>
      <c r="BI78" s="34"/>
      <c r="BJ78" s="34"/>
      <c r="BK78" s="34"/>
      <c r="BL78" s="34"/>
      <c r="BM78" s="34"/>
    </row>
    <row r="79" spans="1:66">
      <c r="C79" s="9" t="s">
        <v>87</v>
      </c>
      <c r="D79" s="7"/>
      <c r="E79" s="7"/>
      <c r="F79" s="7"/>
      <c r="G79" s="7"/>
      <c r="H79" s="7"/>
      <c r="AP79" s="1" t="s">
        <v>82</v>
      </c>
      <c r="AQ79" s="34">
        <f>((AK74-$AJ74)/$AJ74)*100</f>
        <v>-4.105890712213502</v>
      </c>
      <c r="AR79" s="34">
        <f t="shared" si="3"/>
        <v>-2.4145317964165818</v>
      </c>
      <c r="AS79" s="34">
        <f t="shared" si="3"/>
        <v>-5.9720433368672543</v>
      </c>
      <c r="AT79" s="34">
        <f>((AN74-$AJ74)/$AJ74)*100</f>
        <v>-5.1309727750653433</v>
      </c>
      <c r="AU79" s="34">
        <f t="shared" si="3"/>
        <v>-7.6355502167704215</v>
      </c>
      <c r="AV79" s="34">
        <f>((AP74-$AJ74)/$AJ74)*100</f>
        <v>-10.228981347876957</v>
      </c>
      <c r="AW79" s="34">
        <f>((AQ74-$AJ74)/$AJ74)*100</f>
        <v>-12.76819173007762</v>
      </c>
      <c r="AX79" s="34">
        <f t="shared" si="4"/>
        <v>-15.217767029573087</v>
      </c>
      <c r="AY79" s="34"/>
      <c r="AZ79" s="34"/>
      <c r="BA79" s="34"/>
      <c r="BB79" s="34"/>
      <c r="BC79" s="34"/>
      <c r="BD79" s="34"/>
      <c r="BE79" s="37"/>
      <c r="BG79" s="21"/>
      <c r="BH79" s="123"/>
      <c r="BI79" s="34"/>
      <c r="BJ79" s="34"/>
      <c r="BK79" s="34"/>
      <c r="BL79" s="34"/>
      <c r="BM79" s="34"/>
    </row>
    <row r="80" spans="1:66">
      <c r="AX80" s="52"/>
      <c r="AY80" s="57"/>
      <c r="AZ80" s="50"/>
      <c r="BA80" s="51"/>
      <c r="BB80" s="51"/>
      <c r="BC80" s="52"/>
      <c r="BD80" s="37"/>
      <c r="BE80" s="37"/>
    </row>
    <row r="81" spans="2:58" ht="41.25" customHeight="1">
      <c r="D81" s="2" t="s">
        <v>24</v>
      </c>
      <c r="E81" s="2" t="s">
        <v>25</v>
      </c>
      <c r="F81" s="2" t="s">
        <v>26</v>
      </c>
      <c r="G81" s="2" t="s">
        <v>27</v>
      </c>
      <c r="H81" s="2" t="s">
        <v>28</v>
      </c>
      <c r="I81" s="2" t="s">
        <v>29</v>
      </c>
      <c r="J81" s="2" t="s">
        <v>30</v>
      </c>
      <c r="K81" s="2" t="s">
        <v>31</v>
      </c>
      <c r="L81" s="2" t="s">
        <v>32</v>
      </c>
      <c r="M81" s="2" t="s">
        <v>33</v>
      </c>
      <c r="N81" s="2" t="s">
        <v>34</v>
      </c>
      <c r="O81" s="2" t="s">
        <v>35</v>
      </c>
      <c r="P81" s="2" t="s">
        <v>36</v>
      </c>
      <c r="Q81" s="2" t="s">
        <v>37</v>
      </c>
      <c r="R81" s="2" t="s">
        <v>38</v>
      </c>
      <c r="S81" s="2" t="s">
        <v>39</v>
      </c>
      <c r="T81" s="2" t="s">
        <v>40</v>
      </c>
      <c r="U81" s="2" t="s">
        <v>41</v>
      </c>
      <c r="V81" s="2" t="s">
        <v>42</v>
      </c>
      <c r="W81" s="2" t="s">
        <v>43</v>
      </c>
      <c r="X81" s="2" t="s">
        <v>44</v>
      </c>
      <c r="Y81" s="2" t="s">
        <v>45</v>
      </c>
      <c r="Z81" s="2" t="s">
        <v>46</v>
      </c>
      <c r="AA81" s="2" t="s">
        <v>47</v>
      </c>
      <c r="AB81" s="2" t="s">
        <v>48</v>
      </c>
      <c r="AC81" s="2" t="s">
        <v>49</v>
      </c>
      <c r="AD81" s="2" t="s">
        <v>50</v>
      </c>
      <c r="AE81" s="2" t="s">
        <v>51</v>
      </c>
      <c r="AF81" s="2" t="s">
        <v>52</v>
      </c>
      <c r="AG81" s="2" t="s">
        <v>53</v>
      </c>
      <c r="AH81" s="72" t="s">
        <v>54</v>
      </c>
      <c r="AI81" s="29" t="s">
        <v>90</v>
      </c>
      <c r="AJ81" s="29" t="s">
        <v>91</v>
      </c>
      <c r="AK81" s="29" t="s">
        <v>93</v>
      </c>
      <c r="AL81" s="72" t="s">
        <v>96</v>
      </c>
      <c r="AM81" s="63" t="s">
        <v>97</v>
      </c>
      <c r="AN81" s="78" t="s">
        <v>101</v>
      </c>
      <c r="AO81" s="78" t="s">
        <v>379</v>
      </c>
      <c r="AP81" s="70"/>
      <c r="AQ81" s="62"/>
      <c r="AR81" s="22"/>
      <c r="AS81" s="138" t="s">
        <v>53</v>
      </c>
      <c r="AT81" s="138" t="s">
        <v>93</v>
      </c>
      <c r="AU81" s="138" t="s">
        <v>379</v>
      </c>
      <c r="AV81" s="22"/>
      <c r="AW81" s="22"/>
      <c r="AX81" s="22"/>
      <c r="AY81" s="52"/>
      <c r="AZ81" s="57"/>
      <c r="BA81" s="50"/>
      <c r="BB81" s="51"/>
      <c r="BC81" s="51"/>
      <c r="BD81" s="52"/>
      <c r="BE81" s="37"/>
      <c r="BF81" s="37"/>
    </row>
    <row r="82" spans="2:58">
      <c r="B82" s="154" t="s">
        <v>60</v>
      </c>
      <c r="C82" s="1" t="s">
        <v>80</v>
      </c>
      <c r="D82" s="31">
        <f>SUM(D6:G6)/4</f>
        <v>229.40167500000001</v>
      </c>
      <c r="E82" s="31">
        <f t="shared" ref="E82:AL82" si="5">SUM(E6:H6)/4</f>
        <v>228.9228</v>
      </c>
      <c r="F82" s="31">
        <f t="shared" si="5"/>
        <v>229.14472499999999</v>
      </c>
      <c r="G82" s="31">
        <f t="shared" si="5"/>
        <v>238.14950000000002</v>
      </c>
      <c r="H82" s="31">
        <f t="shared" si="5"/>
        <v>243.184</v>
      </c>
      <c r="I82" s="31">
        <f t="shared" si="5"/>
        <v>243.852025</v>
      </c>
      <c r="J82" s="31">
        <f t="shared" si="5"/>
        <v>246.99469999999997</v>
      </c>
      <c r="K82" s="31">
        <f t="shared" si="5"/>
        <v>244.72717499999999</v>
      </c>
      <c r="L82" s="31">
        <f t="shared" si="5"/>
        <v>240.54989999999998</v>
      </c>
      <c r="M82" s="31">
        <f t="shared" si="5"/>
        <v>236.57735</v>
      </c>
      <c r="N82" s="31">
        <f t="shared" si="5"/>
        <v>228.78530000000001</v>
      </c>
      <c r="O82" s="31">
        <f t="shared" si="5"/>
        <v>221.584225</v>
      </c>
      <c r="P82" s="31">
        <f t="shared" si="5"/>
        <v>212.46855000000002</v>
      </c>
      <c r="Q82" s="31">
        <f t="shared" si="5"/>
        <v>207.55312500000002</v>
      </c>
      <c r="R82" s="31">
        <f t="shared" si="5"/>
        <v>202.89677499999999</v>
      </c>
      <c r="S82" s="31">
        <f t="shared" si="5"/>
        <v>192.40035</v>
      </c>
      <c r="T82" s="31">
        <f t="shared" si="5"/>
        <v>178.180725</v>
      </c>
      <c r="U82" s="31">
        <f t="shared" si="5"/>
        <v>162.33617499999997</v>
      </c>
      <c r="V82" s="31">
        <f t="shared" si="5"/>
        <v>149.7619</v>
      </c>
      <c r="W82" s="31">
        <f t="shared" si="5"/>
        <v>141.57240000000002</v>
      </c>
      <c r="X82" s="31">
        <f t="shared" si="5"/>
        <v>140.86612500000001</v>
      </c>
      <c r="Y82" s="31">
        <f t="shared" si="5"/>
        <v>144.07945000000001</v>
      </c>
      <c r="Z82" s="31">
        <f t="shared" si="5"/>
        <v>147.47187500000001</v>
      </c>
      <c r="AA82" s="31">
        <f t="shared" si="5"/>
        <v>151.26939999999999</v>
      </c>
      <c r="AB82" s="31">
        <f t="shared" si="5"/>
        <v>153.256125</v>
      </c>
      <c r="AC82" s="31">
        <f t="shared" si="5"/>
        <v>152.75897499999999</v>
      </c>
      <c r="AD82" s="31">
        <f t="shared" si="5"/>
        <v>156.83709999999999</v>
      </c>
      <c r="AE82" s="31">
        <f t="shared" si="5"/>
        <v>162.31405000000001</v>
      </c>
      <c r="AF82" s="31">
        <f t="shared" si="5"/>
        <v>170.04669999999999</v>
      </c>
      <c r="AG82" s="31">
        <f t="shared" si="5"/>
        <v>176.0718</v>
      </c>
      <c r="AH82" s="54">
        <f t="shared" si="5"/>
        <v>160.669275</v>
      </c>
      <c r="AI82" s="31">
        <f t="shared" si="5"/>
        <v>149.06455</v>
      </c>
      <c r="AJ82" s="31">
        <f t="shared" si="5"/>
        <v>137.43639999999999</v>
      </c>
      <c r="AK82" s="31">
        <f t="shared" si="5"/>
        <v>126.03847500000001</v>
      </c>
      <c r="AL82" s="54">
        <f t="shared" si="5"/>
        <v>132.677525</v>
      </c>
      <c r="AM82" s="31">
        <f>SUM(AM6:AP6)/4</f>
        <v>138.64587499999999</v>
      </c>
      <c r="AN82" s="31">
        <f t="shared" ref="AN82:AN145" si="6">SUM(AN6:AQ6)/4</f>
        <v>148.411</v>
      </c>
      <c r="AO82" s="31">
        <f>SUM(AO6:AR6)/4</f>
        <v>167.05122499999999</v>
      </c>
      <c r="AP82" s="73"/>
      <c r="AQ82" s="36"/>
      <c r="AR82" s="22" t="s">
        <v>88</v>
      </c>
      <c r="AS82" s="146">
        <v>170.1275</v>
      </c>
      <c r="AT82" s="146">
        <v>124.53579999999999</v>
      </c>
      <c r="AU82" s="146">
        <v>199.0967</v>
      </c>
      <c r="AV82" s="97"/>
      <c r="AW82" s="74"/>
      <c r="AX82" s="74"/>
      <c r="AY82" s="54"/>
      <c r="AZ82" s="68"/>
      <c r="BA82" s="73"/>
      <c r="BB82" s="51"/>
      <c r="BC82" s="51"/>
      <c r="BD82" s="52"/>
      <c r="BE82" s="37"/>
      <c r="BF82" s="37"/>
    </row>
    <row r="83" spans="2:58">
      <c r="B83" s="154"/>
      <c r="C83" s="1" t="s">
        <v>81</v>
      </c>
      <c r="D83" s="31">
        <f t="shared" ref="D83:AM83" si="7">SUM(D7:G7)/4</f>
        <v>971.28050000000007</v>
      </c>
      <c r="E83" s="31">
        <f t="shared" si="7"/>
        <v>968.74734999999998</v>
      </c>
      <c r="F83" s="31">
        <f t="shared" si="7"/>
        <v>967.61320000000001</v>
      </c>
      <c r="G83" s="31">
        <f t="shared" si="7"/>
        <v>976.74527499999999</v>
      </c>
      <c r="H83" s="31">
        <f t="shared" si="7"/>
        <v>996.19187499999998</v>
      </c>
      <c r="I83" s="31">
        <f t="shared" si="7"/>
        <v>1005.28215</v>
      </c>
      <c r="J83" s="31">
        <f t="shared" si="7"/>
        <v>1013.8240249999999</v>
      </c>
      <c r="K83" s="31">
        <f t="shared" si="7"/>
        <v>1023.9639999999999</v>
      </c>
      <c r="L83" s="31">
        <f t="shared" si="7"/>
        <v>1015.7657499999999</v>
      </c>
      <c r="M83" s="31">
        <f t="shared" si="7"/>
        <v>1012.622625</v>
      </c>
      <c r="N83" s="31">
        <f t="shared" si="7"/>
        <v>998.08450000000005</v>
      </c>
      <c r="O83" s="31">
        <f t="shared" si="7"/>
        <v>979.127925</v>
      </c>
      <c r="P83" s="31">
        <f t="shared" si="7"/>
        <v>957.24232500000005</v>
      </c>
      <c r="Q83" s="31">
        <f t="shared" si="7"/>
        <v>935.67587500000002</v>
      </c>
      <c r="R83" s="31">
        <f t="shared" si="7"/>
        <v>915.23112500000002</v>
      </c>
      <c r="S83" s="31">
        <f t="shared" si="7"/>
        <v>883.69827499999997</v>
      </c>
      <c r="T83" s="31">
        <f t="shared" si="7"/>
        <v>842.08589999999992</v>
      </c>
      <c r="U83" s="31">
        <f t="shared" si="7"/>
        <v>815.96267499999999</v>
      </c>
      <c r="V83" s="31">
        <f t="shared" si="7"/>
        <v>810.65285000000006</v>
      </c>
      <c r="W83" s="31">
        <f t="shared" si="7"/>
        <v>813.90607499999999</v>
      </c>
      <c r="X83" s="31">
        <f t="shared" si="7"/>
        <v>845.455375</v>
      </c>
      <c r="Y83" s="31">
        <f t="shared" si="7"/>
        <v>862.95957499999997</v>
      </c>
      <c r="Z83" s="31">
        <f t="shared" si="7"/>
        <v>871.06639999999993</v>
      </c>
      <c r="AA83" s="31">
        <f t="shared" si="7"/>
        <v>882.01047499999993</v>
      </c>
      <c r="AB83" s="31">
        <f t="shared" si="7"/>
        <v>878.90317500000003</v>
      </c>
      <c r="AC83" s="31">
        <f t="shared" si="7"/>
        <v>885.26279999999997</v>
      </c>
      <c r="AD83" s="31">
        <f t="shared" si="7"/>
        <v>891.32819999999992</v>
      </c>
      <c r="AE83" s="31">
        <f t="shared" si="7"/>
        <v>903.27320000000009</v>
      </c>
      <c r="AF83" s="31">
        <f t="shared" si="7"/>
        <v>912.46664999999996</v>
      </c>
      <c r="AG83" s="31">
        <f t="shared" si="7"/>
        <v>913.50597500000003</v>
      </c>
      <c r="AH83" s="54">
        <f t="shared" si="7"/>
        <v>891.00465000000008</v>
      </c>
      <c r="AI83" s="31">
        <f t="shared" si="7"/>
        <v>876.90345000000002</v>
      </c>
      <c r="AJ83" s="31">
        <f t="shared" si="7"/>
        <v>865.56082500000002</v>
      </c>
      <c r="AK83" s="31">
        <f t="shared" si="7"/>
        <v>833.44169999999997</v>
      </c>
      <c r="AL83" s="54">
        <f t="shared" si="7"/>
        <v>828.61575000000005</v>
      </c>
      <c r="AM83" s="31">
        <f t="shared" si="7"/>
        <v>816.77362499999992</v>
      </c>
      <c r="AN83" s="31">
        <f t="shared" si="6"/>
        <v>813.87812499999995</v>
      </c>
      <c r="AO83" s="31">
        <f t="shared" ref="AO83:AO145" si="8">SUM(AO7:AR7)/4</f>
        <v>852.74365</v>
      </c>
      <c r="AP83" s="73"/>
      <c r="AQ83" s="36"/>
      <c r="AR83" s="22" t="s">
        <v>1</v>
      </c>
      <c r="AS83" s="146">
        <v>182.0121</v>
      </c>
      <c r="AT83" s="146">
        <v>151.22239999999999</v>
      </c>
      <c r="AU83" s="146">
        <v>160.61580000000001</v>
      </c>
      <c r="AV83" s="97"/>
      <c r="AW83" s="74"/>
      <c r="AX83" s="74"/>
      <c r="AY83" s="54"/>
      <c r="AZ83" s="68"/>
      <c r="BA83" s="73"/>
      <c r="BB83" s="51"/>
      <c r="BC83" s="51"/>
      <c r="BD83" s="52"/>
      <c r="BE83" s="37"/>
      <c r="BF83" s="37"/>
    </row>
    <row r="84" spans="2:58">
      <c r="B84" s="154"/>
      <c r="C84" s="1" t="s">
        <v>82</v>
      </c>
      <c r="D84" s="31">
        <f t="shared" ref="D84:AM84" si="9">SUM(D8:G8)/4</f>
        <v>5481.2752500000006</v>
      </c>
      <c r="E84" s="31">
        <f t="shared" si="9"/>
        <v>5452.7402499999998</v>
      </c>
      <c r="F84" s="31">
        <f t="shared" si="9"/>
        <v>5431.9087500000005</v>
      </c>
      <c r="G84" s="31">
        <f t="shared" si="9"/>
        <v>5337.6890000000003</v>
      </c>
      <c r="H84" s="31">
        <f t="shared" si="9"/>
        <v>5447.6959999999999</v>
      </c>
      <c r="I84" s="31">
        <f t="shared" si="9"/>
        <v>5368.8284999999996</v>
      </c>
      <c r="J84" s="31">
        <f t="shared" si="9"/>
        <v>5404.4962500000001</v>
      </c>
      <c r="K84" s="31">
        <f t="shared" si="9"/>
        <v>5437.7705000000005</v>
      </c>
      <c r="L84" s="31">
        <f t="shared" si="9"/>
        <v>5248.7114999999994</v>
      </c>
      <c r="M84" s="31">
        <f t="shared" si="9"/>
        <v>5148.68325</v>
      </c>
      <c r="N84" s="31">
        <f t="shared" si="9"/>
        <v>4942.9007499999998</v>
      </c>
      <c r="O84" s="31">
        <f t="shared" si="9"/>
        <v>4813.3317499999994</v>
      </c>
      <c r="P84" s="31">
        <f t="shared" si="9"/>
        <v>4893.7384999999995</v>
      </c>
      <c r="Q84" s="31">
        <f t="shared" si="9"/>
        <v>4857.8422499999997</v>
      </c>
      <c r="R84" s="31">
        <f t="shared" si="9"/>
        <v>4928.8239999999996</v>
      </c>
      <c r="S84" s="31">
        <f t="shared" si="9"/>
        <v>4862.9227499999997</v>
      </c>
      <c r="T84" s="31">
        <f t="shared" si="9"/>
        <v>4617.3472499999998</v>
      </c>
      <c r="U84" s="31">
        <f t="shared" si="9"/>
        <v>4677.9362499999997</v>
      </c>
      <c r="V84" s="31">
        <f t="shared" si="9"/>
        <v>4735.1592499999997</v>
      </c>
      <c r="W84" s="31">
        <f t="shared" si="9"/>
        <v>4909.5949999999993</v>
      </c>
      <c r="X84" s="31">
        <f t="shared" si="9"/>
        <v>5284.7065000000002</v>
      </c>
      <c r="Y84" s="31">
        <f t="shared" si="9"/>
        <v>5275.2267499999998</v>
      </c>
      <c r="Z84" s="31">
        <f t="shared" si="9"/>
        <v>5112.0427500000005</v>
      </c>
      <c r="AA84" s="31">
        <f t="shared" si="9"/>
        <v>4887.1400000000003</v>
      </c>
      <c r="AB84" s="31">
        <f t="shared" si="9"/>
        <v>4438.0920000000006</v>
      </c>
      <c r="AC84" s="31">
        <f t="shared" si="9"/>
        <v>4299.1659999999993</v>
      </c>
      <c r="AD84" s="31">
        <f t="shared" si="9"/>
        <v>4233.4984999999997</v>
      </c>
      <c r="AE84" s="31">
        <f t="shared" si="9"/>
        <v>4299.1852499999995</v>
      </c>
      <c r="AF84" s="31">
        <f t="shared" si="9"/>
        <v>4393.6435000000001</v>
      </c>
      <c r="AG84" s="31">
        <f t="shared" si="9"/>
        <v>4409.1605</v>
      </c>
      <c r="AH84" s="54">
        <f t="shared" si="9"/>
        <v>4643.6322500000006</v>
      </c>
      <c r="AI84" s="31">
        <f t="shared" si="9"/>
        <v>4627.3670000000002</v>
      </c>
      <c r="AJ84" s="31">
        <f t="shared" si="9"/>
        <v>4626.0204999999996</v>
      </c>
      <c r="AK84" s="31">
        <f t="shared" si="9"/>
        <v>4479.4900000000007</v>
      </c>
      <c r="AL84" s="54">
        <f t="shared" si="9"/>
        <v>4161.7114999999994</v>
      </c>
      <c r="AM84" s="31">
        <f t="shared" si="9"/>
        <v>3932.2969999999996</v>
      </c>
      <c r="AN84" s="31">
        <f t="shared" si="6"/>
        <v>3736.07125</v>
      </c>
      <c r="AO84" s="31">
        <f t="shared" si="8"/>
        <v>3790.2470000000003</v>
      </c>
      <c r="AP84" s="73"/>
      <c r="AQ84" s="36"/>
      <c r="AR84" s="22" t="s">
        <v>2</v>
      </c>
      <c r="AS84" s="146">
        <v>175.06620000000001</v>
      </c>
      <c r="AT84" s="146">
        <v>197.78290000000001</v>
      </c>
      <c r="AU84" s="146">
        <v>183.57910000000001</v>
      </c>
      <c r="AV84" s="97"/>
      <c r="AW84" s="74"/>
      <c r="AX84" s="74"/>
      <c r="AY84" s="54"/>
      <c r="AZ84" s="98"/>
      <c r="BA84" s="73"/>
      <c r="BB84" s="51"/>
      <c r="BC84" s="51"/>
      <c r="BD84" s="52"/>
      <c r="BE84" s="37"/>
      <c r="BF84" s="37"/>
    </row>
    <row r="85" spans="2:58">
      <c r="B85" s="154" t="s">
        <v>61</v>
      </c>
      <c r="C85" s="1" t="s">
        <v>80</v>
      </c>
      <c r="D85" s="31">
        <f t="shared" ref="D85:AM85" si="10">SUM(D9:G9)/4</f>
        <v>221.72050000000002</v>
      </c>
      <c r="E85" s="31">
        <f t="shared" si="10"/>
        <v>225.46252500000003</v>
      </c>
      <c r="F85" s="31">
        <f t="shared" si="10"/>
        <v>228.12852500000002</v>
      </c>
      <c r="G85" s="31">
        <f t="shared" si="10"/>
        <v>232.52805000000001</v>
      </c>
      <c r="H85" s="31">
        <f t="shared" si="10"/>
        <v>239.59025</v>
      </c>
      <c r="I85" s="31">
        <f t="shared" si="10"/>
        <v>244.17567500000001</v>
      </c>
      <c r="J85" s="31">
        <f t="shared" si="10"/>
        <v>248.50315000000001</v>
      </c>
      <c r="K85" s="31">
        <f t="shared" si="10"/>
        <v>249.78110000000001</v>
      </c>
      <c r="L85" s="31">
        <f t="shared" si="10"/>
        <v>247.17382499999999</v>
      </c>
      <c r="M85" s="31">
        <f t="shared" si="10"/>
        <v>244.09154999999998</v>
      </c>
      <c r="N85" s="31">
        <f t="shared" si="10"/>
        <v>238.5504</v>
      </c>
      <c r="O85" s="31">
        <f t="shared" si="10"/>
        <v>235.77285000000001</v>
      </c>
      <c r="P85" s="31">
        <f t="shared" si="10"/>
        <v>231.81117499999999</v>
      </c>
      <c r="Q85" s="31">
        <f t="shared" si="10"/>
        <v>226.74732499999999</v>
      </c>
      <c r="R85" s="31">
        <f t="shared" si="10"/>
        <v>223.07294999999999</v>
      </c>
      <c r="S85" s="31">
        <f t="shared" si="10"/>
        <v>214.69484999999997</v>
      </c>
      <c r="T85" s="31">
        <f t="shared" si="10"/>
        <v>212.92407499999999</v>
      </c>
      <c r="U85" s="31">
        <f t="shared" si="10"/>
        <v>213.74955</v>
      </c>
      <c r="V85" s="31">
        <f t="shared" si="10"/>
        <v>213.51545000000002</v>
      </c>
      <c r="W85" s="31">
        <f t="shared" si="10"/>
        <v>220.164525</v>
      </c>
      <c r="X85" s="31">
        <f t="shared" si="10"/>
        <v>219.25937500000001</v>
      </c>
      <c r="Y85" s="31">
        <f t="shared" si="10"/>
        <v>215.85905</v>
      </c>
      <c r="Z85" s="31">
        <f t="shared" si="10"/>
        <v>212.48252499999998</v>
      </c>
      <c r="AA85" s="31">
        <f t="shared" si="10"/>
        <v>202.37052499999999</v>
      </c>
      <c r="AB85" s="31">
        <f t="shared" si="10"/>
        <v>195.33005000000003</v>
      </c>
      <c r="AC85" s="31">
        <f t="shared" si="10"/>
        <v>192.31004999999999</v>
      </c>
      <c r="AD85" s="31">
        <f t="shared" si="10"/>
        <v>190.89712499999999</v>
      </c>
      <c r="AE85" s="31">
        <f t="shared" si="10"/>
        <v>195.507025</v>
      </c>
      <c r="AF85" s="31">
        <f t="shared" si="10"/>
        <v>203.39902499999999</v>
      </c>
      <c r="AG85" s="31">
        <f t="shared" si="10"/>
        <v>200.79157500000002</v>
      </c>
      <c r="AH85" s="54">
        <f t="shared" si="10"/>
        <v>194.48292499999999</v>
      </c>
      <c r="AI85" s="31">
        <f t="shared" si="10"/>
        <v>184.09105</v>
      </c>
      <c r="AJ85" s="31">
        <f t="shared" si="10"/>
        <v>167.34154999999998</v>
      </c>
      <c r="AK85" s="31">
        <f t="shared" si="10"/>
        <v>159.644125</v>
      </c>
      <c r="AL85" s="54">
        <f t="shared" si="10"/>
        <v>156.20400000000001</v>
      </c>
      <c r="AM85" s="31">
        <f t="shared" si="10"/>
        <v>158.25029999999998</v>
      </c>
      <c r="AN85" s="31">
        <f t="shared" si="6"/>
        <v>161.24832499999999</v>
      </c>
      <c r="AO85" s="31">
        <f t="shared" si="8"/>
        <v>163.596675</v>
      </c>
      <c r="AP85" s="73"/>
      <c r="AQ85" s="36"/>
      <c r="AR85" s="22" t="s">
        <v>3</v>
      </c>
      <c r="AS85" s="146">
        <v>163.17429999999999</v>
      </c>
      <c r="AT85" s="146">
        <v>115.9139</v>
      </c>
      <c r="AU85" s="146">
        <v>145.68870000000001</v>
      </c>
      <c r="AV85" s="97"/>
      <c r="AW85" s="74"/>
      <c r="AX85" s="74"/>
      <c r="AY85" s="54"/>
      <c r="AZ85" s="68"/>
      <c r="BA85" s="73"/>
      <c r="BB85" s="51"/>
      <c r="BC85" s="51"/>
      <c r="BD85" s="52"/>
      <c r="BE85" s="37"/>
      <c r="BF85" s="37"/>
    </row>
    <row r="86" spans="2:58">
      <c r="B86" s="154"/>
      <c r="C86" s="1" t="s">
        <v>81</v>
      </c>
      <c r="D86" s="31">
        <f t="shared" ref="D86:AM86" si="11">SUM(D10:G10)/4</f>
        <v>890.26147500000002</v>
      </c>
      <c r="E86" s="31">
        <f t="shared" si="11"/>
        <v>893.45105000000001</v>
      </c>
      <c r="F86" s="31">
        <f t="shared" si="11"/>
        <v>896.22235000000001</v>
      </c>
      <c r="G86" s="31">
        <f t="shared" si="11"/>
        <v>901.71202499999993</v>
      </c>
      <c r="H86" s="31">
        <f t="shared" si="11"/>
        <v>922.21012500000006</v>
      </c>
      <c r="I86" s="31">
        <f t="shared" si="11"/>
        <v>934.69584999999995</v>
      </c>
      <c r="J86" s="31">
        <f t="shared" si="11"/>
        <v>947.36712499999999</v>
      </c>
      <c r="K86" s="31">
        <f t="shared" si="11"/>
        <v>948.61632499999996</v>
      </c>
      <c r="L86" s="31">
        <f t="shared" si="11"/>
        <v>935.03839999999991</v>
      </c>
      <c r="M86" s="31">
        <f t="shared" si="11"/>
        <v>922.02117499999986</v>
      </c>
      <c r="N86" s="31">
        <f t="shared" si="11"/>
        <v>895.85012499999993</v>
      </c>
      <c r="O86" s="31">
        <f t="shared" si="11"/>
        <v>871.47595000000001</v>
      </c>
      <c r="P86" s="31">
        <f t="shared" si="11"/>
        <v>865.09167500000001</v>
      </c>
      <c r="Q86" s="31">
        <f t="shared" si="11"/>
        <v>868.732125</v>
      </c>
      <c r="R86" s="31">
        <f t="shared" si="11"/>
        <v>877.17355000000009</v>
      </c>
      <c r="S86" s="31">
        <f t="shared" si="11"/>
        <v>886.22780000000012</v>
      </c>
      <c r="T86" s="31">
        <f t="shared" si="11"/>
        <v>883.60185000000001</v>
      </c>
      <c r="U86" s="31">
        <f t="shared" si="11"/>
        <v>875.73185000000001</v>
      </c>
      <c r="V86" s="31">
        <f t="shared" si="11"/>
        <v>869.14392499999997</v>
      </c>
      <c r="W86" s="31">
        <f t="shared" si="11"/>
        <v>879.31977500000005</v>
      </c>
      <c r="X86" s="31">
        <f t="shared" si="11"/>
        <v>896.295075</v>
      </c>
      <c r="Y86" s="31">
        <f t="shared" si="11"/>
        <v>918.7854000000001</v>
      </c>
      <c r="Z86" s="31">
        <f t="shared" si="11"/>
        <v>943.05962499999998</v>
      </c>
      <c r="AA86" s="31">
        <f t="shared" si="11"/>
        <v>943.01752499999998</v>
      </c>
      <c r="AB86" s="31">
        <f t="shared" si="11"/>
        <v>935.67655000000002</v>
      </c>
      <c r="AC86" s="31">
        <f t="shared" si="11"/>
        <v>931.09465</v>
      </c>
      <c r="AD86" s="31">
        <f t="shared" si="11"/>
        <v>923.92214999999999</v>
      </c>
      <c r="AE86" s="31">
        <f t="shared" si="11"/>
        <v>934.48444999999992</v>
      </c>
      <c r="AF86" s="31">
        <f t="shared" si="11"/>
        <v>972.90222499999993</v>
      </c>
      <c r="AG86" s="31">
        <f t="shared" si="11"/>
        <v>973.01020000000005</v>
      </c>
      <c r="AH86" s="54">
        <f t="shared" si="11"/>
        <v>996.71569999999997</v>
      </c>
      <c r="AI86" s="31">
        <f t="shared" si="11"/>
        <v>981.32074999999998</v>
      </c>
      <c r="AJ86" s="31">
        <f t="shared" si="11"/>
        <v>946.13109999999995</v>
      </c>
      <c r="AK86" s="31">
        <f t="shared" si="11"/>
        <v>953.80104999999992</v>
      </c>
      <c r="AL86" s="54">
        <f t="shared" si="11"/>
        <v>937.93680000000006</v>
      </c>
      <c r="AM86" s="31">
        <f t="shared" si="11"/>
        <v>959.83804999999995</v>
      </c>
      <c r="AN86" s="31">
        <f t="shared" si="6"/>
        <v>962.45272499999999</v>
      </c>
      <c r="AO86" s="31">
        <f t="shared" si="8"/>
        <v>956.87149999999997</v>
      </c>
      <c r="AP86" s="73"/>
      <c r="AQ86" s="36"/>
      <c r="AR86" s="22" t="s">
        <v>4</v>
      </c>
      <c r="AS86" s="146">
        <v>126.2527</v>
      </c>
      <c r="AT86" s="146">
        <v>128.9228</v>
      </c>
      <c r="AU86" s="146">
        <v>141.85</v>
      </c>
      <c r="AV86" s="97"/>
      <c r="AW86" s="74"/>
      <c r="AX86" s="74"/>
      <c r="AY86" s="54"/>
      <c r="AZ86" s="98"/>
      <c r="BA86" s="73"/>
      <c r="BB86" s="51"/>
      <c r="BC86" s="51"/>
      <c r="BD86" s="52"/>
      <c r="BE86" s="37"/>
      <c r="BF86" s="37"/>
    </row>
    <row r="87" spans="2:58">
      <c r="B87" s="154"/>
      <c r="C87" s="1" t="s">
        <v>82</v>
      </c>
      <c r="D87" s="31">
        <f t="shared" ref="D87:AM87" si="12">SUM(D11:G11)/4</f>
        <v>3788.7215000000001</v>
      </c>
      <c r="E87" s="31">
        <f t="shared" si="12"/>
        <v>3837.6327499999998</v>
      </c>
      <c r="F87" s="31">
        <f t="shared" si="12"/>
        <v>4036.0932499999999</v>
      </c>
      <c r="G87" s="31">
        <f t="shared" si="12"/>
        <v>4294.9482500000004</v>
      </c>
      <c r="H87" s="31">
        <f t="shared" si="12"/>
        <v>4455.6877500000001</v>
      </c>
      <c r="I87" s="31">
        <f t="shared" si="12"/>
        <v>4712.1735000000008</v>
      </c>
      <c r="J87" s="31">
        <f t="shared" si="12"/>
        <v>4687.2752499999997</v>
      </c>
      <c r="K87" s="31">
        <f t="shared" si="12"/>
        <v>4502.4605000000001</v>
      </c>
      <c r="L87" s="31">
        <f t="shared" si="12"/>
        <v>4404.1409999999996</v>
      </c>
      <c r="M87" s="31">
        <f t="shared" si="12"/>
        <v>4048.9707500000004</v>
      </c>
      <c r="N87" s="31">
        <f t="shared" si="12"/>
        <v>3741.9525000000003</v>
      </c>
      <c r="O87" s="31">
        <f t="shared" si="12"/>
        <v>3682.0564999999997</v>
      </c>
      <c r="P87" s="31">
        <f t="shared" si="12"/>
        <v>3573.5232500000002</v>
      </c>
      <c r="Q87" s="31">
        <f t="shared" si="12"/>
        <v>3635.6030000000001</v>
      </c>
      <c r="R87" s="31">
        <f t="shared" si="12"/>
        <v>3826.6944999999996</v>
      </c>
      <c r="S87" s="31">
        <f t="shared" si="12"/>
        <v>3880.7912500000002</v>
      </c>
      <c r="T87" s="31">
        <f t="shared" si="12"/>
        <v>3916.7912500000002</v>
      </c>
      <c r="U87" s="31">
        <f t="shared" si="12"/>
        <v>3937.2012500000001</v>
      </c>
      <c r="V87" s="31">
        <f t="shared" si="12"/>
        <v>3897.288</v>
      </c>
      <c r="W87" s="31">
        <f t="shared" si="12"/>
        <v>4020.9670000000001</v>
      </c>
      <c r="X87" s="31">
        <f t="shared" si="12"/>
        <v>4192.4660000000003</v>
      </c>
      <c r="Y87" s="31">
        <f t="shared" si="12"/>
        <v>4532.4979999999996</v>
      </c>
      <c r="Z87" s="31">
        <f t="shared" si="12"/>
        <v>4924.0817499999994</v>
      </c>
      <c r="AA87" s="31">
        <f t="shared" si="12"/>
        <v>5249.9032499999994</v>
      </c>
      <c r="AB87" s="31">
        <f t="shared" si="12"/>
        <v>5638.3729999999996</v>
      </c>
      <c r="AC87" s="31">
        <f t="shared" si="12"/>
        <v>5678.2744999999995</v>
      </c>
      <c r="AD87" s="31">
        <f t="shared" si="12"/>
        <v>5616.3517499999998</v>
      </c>
      <c r="AE87" s="31">
        <f t="shared" si="12"/>
        <v>5449.1192499999997</v>
      </c>
      <c r="AF87" s="31">
        <f t="shared" si="12"/>
        <v>5369.1329999999998</v>
      </c>
      <c r="AG87" s="31">
        <f t="shared" si="12"/>
        <v>5348.692</v>
      </c>
      <c r="AH87" s="54">
        <f t="shared" si="12"/>
        <v>5526.4515000000001</v>
      </c>
      <c r="AI87" s="31">
        <f t="shared" si="12"/>
        <v>5601.8330000000005</v>
      </c>
      <c r="AJ87" s="31">
        <f t="shared" si="12"/>
        <v>5643.9050000000007</v>
      </c>
      <c r="AK87" s="31">
        <f t="shared" si="12"/>
        <v>5924.3982500000002</v>
      </c>
      <c r="AL87" s="54">
        <f t="shared" si="12"/>
        <v>5917.8327499999996</v>
      </c>
      <c r="AM87" s="31">
        <f t="shared" si="12"/>
        <v>6175.5692500000005</v>
      </c>
      <c r="AN87" s="31">
        <f t="shared" si="6"/>
        <v>5990.4570000000003</v>
      </c>
      <c r="AO87" s="31">
        <f t="shared" si="8"/>
        <v>5686.4219999999996</v>
      </c>
      <c r="AP87" s="73"/>
      <c r="AQ87" s="36"/>
      <c r="AR87" s="22" t="s">
        <v>5</v>
      </c>
      <c r="AS87" s="146">
        <v>197.63749999999999</v>
      </c>
      <c r="AT87" s="146">
        <v>144.15270000000001</v>
      </c>
      <c r="AU87" s="146">
        <v>156.61490000000001</v>
      </c>
      <c r="AV87" s="97"/>
      <c r="AW87" s="74"/>
      <c r="AX87" s="74"/>
      <c r="AY87" s="54"/>
      <c r="AZ87" s="68"/>
      <c r="BA87" s="73"/>
      <c r="BB87" s="51"/>
      <c r="BC87" s="51"/>
      <c r="BD87" s="52"/>
      <c r="BE87" s="37"/>
      <c r="BF87" s="37"/>
    </row>
    <row r="88" spans="2:58">
      <c r="B88" s="154" t="s">
        <v>62</v>
      </c>
      <c r="C88" s="1" t="s">
        <v>80</v>
      </c>
      <c r="D88" s="31">
        <f t="shared" ref="D88:AM88" si="13">SUM(D12:G12)/4</f>
        <v>212.1266</v>
      </c>
      <c r="E88" s="31">
        <f t="shared" si="13"/>
        <v>209.842975</v>
      </c>
      <c r="F88" s="31">
        <f t="shared" si="13"/>
        <v>204.55365</v>
      </c>
      <c r="G88" s="31">
        <f t="shared" si="13"/>
        <v>207.87890000000002</v>
      </c>
      <c r="H88" s="31">
        <f t="shared" si="13"/>
        <v>214.44782500000002</v>
      </c>
      <c r="I88" s="31">
        <f t="shared" si="13"/>
        <v>224.055025</v>
      </c>
      <c r="J88" s="31">
        <f t="shared" si="13"/>
        <v>242.79332500000001</v>
      </c>
      <c r="K88" s="31">
        <f t="shared" si="13"/>
        <v>249.80200000000002</v>
      </c>
      <c r="L88" s="31">
        <f t="shared" si="13"/>
        <v>258.06822499999998</v>
      </c>
      <c r="M88" s="31">
        <f t="shared" si="13"/>
        <v>259.06874999999997</v>
      </c>
      <c r="N88" s="31">
        <f t="shared" si="13"/>
        <v>250.69502499999999</v>
      </c>
      <c r="O88" s="31">
        <f t="shared" si="13"/>
        <v>242.00935000000001</v>
      </c>
      <c r="P88" s="31">
        <f t="shared" si="13"/>
        <v>226.55555000000001</v>
      </c>
      <c r="Q88" s="31">
        <f t="shared" si="13"/>
        <v>207.4913</v>
      </c>
      <c r="R88" s="31">
        <f t="shared" si="13"/>
        <v>195.74607500000002</v>
      </c>
      <c r="S88" s="31">
        <f t="shared" si="13"/>
        <v>189.05425000000002</v>
      </c>
      <c r="T88" s="31">
        <f t="shared" si="13"/>
        <v>187.21985000000001</v>
      </c>
      <c r="U88" s="31">
        <f t="shared" si="13"/>
        <v>191.03750000000002</v>
      </c>
      <c r="V88" s="31">
        <f t="shared" si="13"/>
        <v>191.54872500000002</v>
      </c>
      <c r="W88" s="31">
        <f t="shared" si="13"/>
        <v>186.87780000000001</v>
      </c>
      <c r="X88" s="31">
        <f t="shared" si="13"/>
        <v>181.45522500000001</v>
      </c>
      <c r="Y88" s="31">
        <f t="shared" si="13"/>
        <v>174.46640000000002</v>
      </c>
      <c r="Z88" s="31">
        <f t="shared" si="13"/>
        <v>163.69132500000001</v>
      </c>
      <c r="AA88" s="31">
        <f t="shared" si="13"/>
        <v>164.86415</v>
      </c>
      <c r="AB88" s="31">
        <f t="shared" si="13"/>
        <v>163.5838</v>
      </c>
      <c r="AC88" s="31">
        <f t="shared" si="13"/>
        <v>174.0309</v>
      </c>
      <c r="AD88" s="31">
        <f t="shared" si="13"/>
        <v>187.28132500000001</v>
      </c>
      <c r="AE88" s="31">
        <f t="shared" si="13"/>
        <v>186.21472499999999</v>
      </c>
      <c r="AF88" s="31">
        <f t="shared" si="13"/>
        <v>187.619675</v>
      </c>
      <c r="AG88" s="31">
        <f t="shared" si="13"/>
        <v>181.762225</v>
      </c>
      <c r="AH88" s="54">
        <f t="shared" si="13"/>
        <v>175.86924999999999</v>
      </c>
      <c r="AI88" s="31">
        <f t="shared" si="13"/>
        <v>172.12972500000001</v>
      </c>
      <c r="AJ88" s="31">
        <f t="shared" si="13"/>
        <v>176.23192499999999</v>
      </c>
      <c r="AK88" s="31">
        <f t="shared" si="13"/>
        <v>181.9111</v>
      </c>
      <c r="AL88" s="54">
        <f t="shared" si="13"/>
        <v>188.67435</v>
      </c>
      <c r="AM88" s="31">
        <f t="shared" si="13"/>
        <v>200.53049999999999</v>
      </c>
      <c r="AN88" s="31">
        <f t="shared" si="6"/>
        <v>205.72832499999998</v>
      </c>
      <c r="AO88" s="31">
        <f t="shared" si="8"/>
        <v>202.17737500000001</v>
      </c>
      <c r="AP88" s="73"/>
      <c r="AQ88" s="36"/>
      <c r="AR88" s="22" t="s">
        <v>6</v>
      </c>
      <c r="AS88" s="146">
        <v>140.67009999999999</v>
      </c>
      <c r="AT88" s="146">
        <v>131.28319999999999</v>
      </c>
      <c r="AU88" s="146">
        <v>137.61089999999999</v>
      </c>
      <c r="AV88" s="97"/>
      <c r="AW88" s="74"/>
      <c r="AX88" s="74"/>
      <c r="AY88" s="54"/>
      <c r="AZ88" s="68"/>
      <c r="BA88" s="73"/>
      <c r="BB88" s="51"/>
      <c r="BC88" s="51"/>
      <c r="BD88" s="52"/>
      <c r="BE88" s="37"/>
      <c r="BF88" s="37"/>
    </row>
    <row r="89" spans="2:58">
      <c r="B89" s="154"/>
      <c r="C89" s="1" t="s">
        <v>81</v>
      </c>
      <c r="D89" s="31">
        <f t="shared" ref="D89:AM89" si="14">SUM(D13:G13)/4</f>
        <v>945.62587499999995</v>
      </c>
      <c r="E89" s="31">
        <f t="shared" si="14"/>
        <v>962.38537499999995</v>
      </c>
      <c r="F89" s="31">
        <f t="shared" si="14"/>
        <v>968.59892499999989</v>
      </c>
      <c r="G89" s="31">
        <f t="shared" si="14"/>
        <v>991.70727499999998</v>
      </c>
      <c r="H89" s="31">
        <f t="shared" si="14"/>
        <v>1010.478775</v>
      </c>
      <c r="I89" s="31">
        <f t="shared" si="14"/>
        <v>1038.8591750000001</v>
      </c>
      <c r="J89" s="31">
        <f t="shared" si="14"/>
        <v>1071.7627500000001</v>
      </c>
      <c r="K89" s="31">
        <f t="shared" si="14"/>
        <v>1099.18875</v>
      </c>
      <c r="L89" s="31">
        <f t="shared" si="14"/>
        <v>1095.80675</v>
      </c>
      <c r="M89" s="31">
        <f t="shared" si="14"/>
        <v>1107.3140000000001</v>
      </c>
      <c r="N89" s="31">
        <f t="shared" si="14"/>
        <v>1096.88525</v>
      </c>
      <c r="O89" s="31">
        <f t="shared" si="14"/>
        <v>1076.6157499999999</v>
      </c>
      <c r="P89" s="31">
        <f t="shared" si="14"/>
        <v>1073.845</v>
      </c>
      <c r="Q89" s="31">
        <f t="shared" si="14"/>
        <v>1039.9198999999999</v>
      </c>
      <c r="R89" s="31">
        <f t="shared" si="14"/>
        <v>1033.3901499999999</v>
      </c>
      <c r="S89" s="31">
        <f t="shared" si="14"/>
        <v>1025.5671500000001</v>
      </c>
      <c r="T89" s="31">
        <f t="shared" si="14"/>
        <v>1012.3081500000001</v>
      </c>
      <c r="U89" s="31">
        <f t="shared" si="14"/>
        <v>1022.14625</v>
      </c>
      <c r="V89" s="31">
        <f t="shared" si="14"/>
        <v>1023.9665</v>
      </c>
      <c r="W89" s="31">
        <f t="shared" si="14"/>
        <v>1017.23945</v>
      </c>
      <c r="X89" s="31">
        <f t="shared" si="14"/>
        <v>993.99419999999998</v>
      </c>
      <c r="Y89" s="31">
        <f t="shared" si="14"/>
        <v>975.78132500000004</v>
      </c>
      <c r="Z89" s="31">
        <f t="shared" si="14"/>
        <v>935.72867500000007</v>
      </c>
      <c r="AA89" s="31">
        <f t="shared" si="14"/>
        <v>915.44672500000001</v>
      </c>
      <c r="AB89" s="31">
        <f t="shared" si="14"/>
        <v>902.17730000000006</v>
      </c>
      <c r="AC89" s="31">
        <f t="shared" si="14"/>
        <v>876.27795000000003</v>
      </c>
      <c r="AD89" s="31">
        <f t="shared" si="14"/>
        <v>899.35860000000002</v>
      </c>
      <c r="AE89" s="31">
        <f t="shared" si="14"/>
        <v>916.80815000000007</v>
      </c>
      <c r="AF89" s="31">
        <f t="shared" si="14"/>
        <v>931.68854999999996</v>
      </c>
      <c r="AG89" s="31">
        <f t="shared" si="14"/>
        <v>954.51642499999991</v>
      </c>
      <c r="AH89" s="54">
        <f t="shared" si="14"/>
        <v>949.16634999999997</v>
      </c>
      <c r="AI89" s="31">
        <f t="shared" si="14"/>
        <v>944.8708499999999</v>
      </c>
      <c r="AJ89" s="31">
        <f t="shared" si="14"/>
        <v>956.58147499999995</v>
      </c>
      <c r="AK89" s="31">
        <f t="shared" si="14"/>
        <v>967.1019</v>
      </c>
      <c r="AL89" s="54">
        <f t="shared" si="14"/>
        <v>969.75122499999998</v>
      </c>
      <c r="AM89" s="31">
        <f t="shared" si="14"/>
        <v>964.39372500000002</v>
      </c>
      <c r="AN89" s="31">
        <f t="shared" si="6"/>
        <v>957.06332499999996</v>
      </c>
      <c r="AO89" s="31">
        <f t="shared" si="8"/>
        <v>960.14262499999995</v>
      </c>
      <c r="AP89" s="73"/>
      <c r="AQ89" s="36"/>
      <c r="AR89" s="22" t="s">
        <v>7</v>
      </c>
      <c r="AS89" s="146">
        <v>117.11450000000001</v>
      </c>
      <c r="AT89" s="146">
        <v>80.650700000000001</v>
      </c>
      <c r="AU89" s="146">
        <v>108.5351</v>
      </c>
      <c r="AV89" s="97"/>
      <c r="AW89" s="74"/>
      <c r="AX89" s="74"/>
      <c r="AY89" s="54"/>
      <c r="AZ89" s="98"/>
      <c r="BA89" s="73"/>
      <c r="BB89" s="51"/>
      <c r="BC89" s="51"/>
      <c r="BD89" s="52"/>
      <c r="BE89" s="37"/>
      <c r="BF89" s="37"/>
    </row>
    <row r="90" spans="2:58">
      <c r="B90" s="154"/>
      <c r="C90" s="1" t="s">
        <v>82</v>
      </c>
      <c r="D90" s="31">
        <f t="shared" ref="D90:AM90" si="15">SUM(D14:G14)/4</f>
        <v>4099.7290000000003</v>
      </c>
      <c r="E90" s="31">
        <f t="shared" si="15"/>
        <v>3945.3267500000002</v>
      </c>
      <c r="F90" s="31">
        <f t="shared" si="15"/>
        <v>3949.9447500000001</v>
      </c>
      <c r="G90" s="31">
        <f t="shared" si="15"/>
        <v>4022.7942499999999</v>
      </c>
      <c r="H90" s="31">
        <f t="shared" si="15"/>
        <v>4128.6657500000001</v>
      </c>
      <c r="I90" s="31">
        <f t="shared" si="15"/>
        <v>4431.4302499999994</v>
      </c>
      <c r="J90" s="31">
        <f t="shared" si="15"/>
        <v>4609.0232500000002</v>
      </c>
      <c r="K90" s="31">
        <f t="shared" si="15"/>
        <v>4818.3732500000006</v>
      </c>
      <c r="L90" s="31">
        <f t="shared" si="15"/>
        <v>4811.46425</v>
      </c>
      <c r="M90" s="31">
        <f t="shared" si="15"/>
        <v>4747.2950000000001</v>
      </c>
      <c r="N90" s="31">
        <f t="shared" si="15"/>
        <v>4614.6792500000001</v>
      </c>
      <c r="O90" s="31">
        <f t="shared" si="15"/>
        <v>4347.4994999999999</v>
      </c>
      <c r="P90" s="31">
        <f t="shared" si="15"/>
        <v>4314.6907499999998</v>
      </c>
      <c r="Q90" s="31">
        <f t="shared" si="15"/>
        <v>4284.8904999999995</v>
      </c>
      <c r="R90" s="31">
        <f t="shared" si="15"/>
        <v>4601.0187500000002</v>
      </c>
      <c r="S90" s="31">
        <f t="shared" si="15"/>
        <v>4738.4812499999998</v>
      </c>
      <c r="T90" s="31">
        <f t="shared" si="15"/>
        <v>4829.8777499999997</v>
      </c>
      <c r="U90" s="31">
        <f t="shared" si="15"/>
        <v>5128.6530000000002</v>
      </c>
      <c r="V90" s="31">
        <f t="shared" si="15"/>
        <v>5398.9495000000006</v>
      </c>
      <c r="W90" s="31">
        <f t="shared" si="15"/>
        <v>5693.8012500000004</v>
      </c>
      <c r="X90" s="31">
        <f t="shared" si="15"/>
        <v>5561.4974999999995</v>
      </c>
      <c r="Y90" s="31">
        <f t="shared" si="15"/>
        <v>5360.5037499999999</v>
      </c>
      <c r="Z90" s="31">
        <f t="shared" si="15"/>
        <v>4844.3574999999992</v>
      </c>
      <c r="AA90" s="31">
        <f t="shared" si="15"/>
        <v>4415.9594999999999</v>
      </c>
      <c r="AB90" s="31">
        <f t="shared" si="15"/>
        <v>4305.5529999999999</v>
      </c>
      <c r="AC90" s="31">
        <f t="shared" si="15"/>
        <v>4151.54</v>
      </c>
      <c r="AD90" s="31">
        <f t="shared" si="15"/>
        <v>4108.8585000000003</v>
      </c>
      <c r="AE90" s="31">
        <f t="shared" si="15"/>
        <v>4034.2085000000002</v>
      </c>
      <c r="AF90" s="31">
        <f t="shared" si="15"/>
        <v>4026.8522499999999</v>
      </c>
      <c r="AG90" s="31">
        <f t="shared" si="15"/>
        <v>3941.3742499999998</v>
      </c>
      <c r="AH90" s="54">
        <f t="shared" si="15"/>
        <v>3846.6012499999997</v>
      </c>
      <c r="AI90" s="31">
        <f t="shared" si="15"/>
        <v>3891.6657500000001</v>
      </c>
      <c r="AJ90" s="31">
        <f t="shared" si="15"/>
        <v>3905.3407500000003</v>
      </c>
      <c r="AK90" s="31">
        <f t="shared" si="15"/>
        <v>3988.6975000000002</v>
      </c>
      <c r="AL90" s="54">
        <f t="shared" si="15"/>
        <v>4181.7037499999997</v>
      </c>
      <c r="AM90" s="31">
        <f t="shared" si="15"/>
        <v>4331.6644999999999</v>
      </c>
      <c r="AN90" s="31">
        <f t="shared" si="6"/>
        <v>4464.0987500000001</v>
      </c>
      <c r="AO90" s="31">
        <f t="shared" si="8"/>
        <v>4506.4077500000003</v>
      </c>
      <c r="AP90" s="73"/>
      <c r="AQ90" s="36"/>
      <c r="AR90" s="22" t="s">
        <v>8</v>
      </c>
      <c r="AS90" s="146">
        <v>143.1302</v>
      </c>
      <c r="AT90" s="146">
        <v>88.866299999999995</v>
      </c>
      <c r="AU90" s="146">
        <v>104.0016</v>
      </c>
      <c r="AV90" s="97"/>
      <c r="AW90" s="74"/>
      <c r="AX90" s="74"/>
      <c r="AY90" s="54"/>
      <c r="AZ90" s="68"/>
      <c r="BA90" s="73"/>
      <c r="BB90" s="51"/>
      <c r="BC90" s="51"/>
      <c r="BD90" s="52"/>
      <c r="BE90" s="37"/>
      <c r="BF90" s="37"/>
    </row>
    <row r="91" spans="2:58" ht="15" customHeight="1">
      <c r="B91" s="154" t="s">
        <v>63</v>
      </c>
      <c r="C91" s="1" t="s">
        <v>80</v>
      </c>
      <c r="D91" s="31">
        <f t="shared" ref="D91:AM91" si="16">SUM(D15:G15)/4</f>
        <v>195.43154999999999</v>
      </c>
      <c r="E91" s="31">
        <f t="shared" si="16"/>
        <v>196.06244999999998</v>
      </c>
      <c r="F91" s="31">
        <f t="shared" si="16"/>
        <v>197.58525</v>
      </c>
      <c r="G91" s="31">
        <f t="shared" si="16"/>
        <v>197.167675</v>
      </c>
      <c r="H91" s="31">
        <f t="shared" si="16"/>
        <v>200.0471</v>
      </c>
      <c r="I91" s="31">
        <f t="shared" si="16"/>
        <v>203.70842500000001</v>
      </c>
      <c r="J91" s="31">
        <f t="shared" si="16"/>
        <v>193.59527500000002</v>
      </c>
      <c r="K91" s="31">
        <f t="shared" si="16"/>
        <v>189.28517500000001</v>
      </c>
      <c r="L91" s="31">
        <f t="shared" si="16"/>
        <v>190.85782499999999</v>
      </c>
      <c r="M91" s="31">
        <f t="shared" si="16"/>
        <v>189.65344999999999</v>
      </c>
      <c r="N91" s="31">
        <f t="shared" si="16"/>
        <v>200.21067500000001</v>
      </c>
      <c r="O91" s="31">
        <f t="shared" si="16"/>
        <v>202.64637500000001</v>
      </c>
      <c r="P91" s="31">
        <f t="shared" si="16"/>
        <v>196.9873</v>
      </c>
      <c r="Q91" s="31">
        <f t="shared" si="16"/>
        <v>189.60842500000001</v>
      </c>
      <c r="R91" s="31">
        <f t="shared" si="16"/>
        <v>189.53185000000002</v>
      </c>
      <c r="S91" s="31">
        <f t="shared" si="16"/>
        <v>187.37992499999999</v>
      </c>
      <c r="T91" s="31">
        <f t="shared" si="16"/>
        <v>185.07909999999998</v>
      </c>
      <c r="U91" s="31">
        <f t="shared" si="16"/>
        <v>186.50267500000001</v>
      </c>
      <c r="V91" s="31">
        <f t="shared" si="16"/>
        <v>177.567275</v>
      </c>
      <c r="W91" s="31">
        <f t="shared" si="16"/>
        <v>170.717825</v>
      </c>
      <c r="X91" s="31">
        <f t="shared" si="16"/>
        <v>162.22790000000001</v>
      </c>
      <c r="Y91" s="31">
        <f t="shared" si="16"/>
        <v>152.77780000000001</v>
      </c>
      <c r="Z91" s="31">
        <f t="shared" si="16"/>
        <v>150.501825</v>
      </c>
      <c r="AA91" s="31">
        <f t="shared" si="16"/>
        <v>154.433775</v>
      </c>
      <c r="AB91" s="31">
        <f t="shared" si="16"/>
        <v>161.55934999999999</v>
      </c>
      <c r="AC91" s="31">
        <f t="shared" si="16"/>
        <v>165.0136</v>
      </c>
      <c r="AD91" s="31">
        <f t="shared" si="16"/>
        <v>169.94210000000001</v>
      </c>
      <c r="AE91" s="31">
        <f t="shared" si="16"/>
        <v>171.56587500000001</v>
      </c>
      <c r="AF91" s="31">
        <f t="shared" si="16"/>
        <v>177.74810000000002</v>
      </c>
      <c r="AG91" s="31">
        <f t="shared" si="16"/>
        <v>179.97029999999998</v>
      </c>
      <c r="AH91" s="54">
        <f t="shared" si="16"/>
        <v>168.12582499999999</v>
      </c>
      <c r="AI91" s="31">
        <f t="shared" si="16"/>
        <v>152.90922499999999</v>
      </c>
      <c r="AJ91" s="31">
        <f t="shared" si="16"/>
        <v>138.50110000000001</v>
      </c>
      <c r="AK91" s="31">
        <f t="shared" si="16"/>
        <v>126.68600000000001</v>
      </c>
      <c r="AL91" s="54">
        <f t="shared" si="16"/>
        <v>129.195875</v>
      </c>
      <c r="AM91" s="31">
        <f t="shared" si="16"/>
        <v>133.63409999999999</v>
      </c>
      <c r="AN91" s="31">
        <f t="shared" si="6"/>
        <v>136.62145000000001</v>
      </c>
      <c r="AO91" s="31">
        <f t="shared" si="8"/>
        <v>144.06515000000002</v>
      </c>
      <c r="AP91" s="73"/>
      <c r="AQ91" s="36"/>
      <c r="AR91" s="22" t="s">
        <v>9</v>
      </c>
      <c r="AS91" s="146">
        <v>113.7016</v>
      </c>
      <c r="AT91" s="146">
        <v>83.008610000000004</v>
      </c>
      <c r="AU91" s="146">
        <v>153.82169999999999</v>
      </c>
      <c r="AV91" s="97"/>
      <c r="AW91" s="74"/>
      <c r="AX91" s="74"/>
      <c r="AY91" s="54"/>
      <c r="AZ91" s="98"/>
      <c r="BA91" s="73"/>
      <c r="BB91" s="51"/>
      <c r="BC91" s="51"/>
      <c r="BD91" s="52"/>
      <c r="BE91" s="37"/>
      <c r="BF91" s="37"/>
    </row>
    <row r="92" spans="2:58">
      <c r="B92" s="154"/>
      <c r="C92" s="1" t="s">
        <v>81</v>
      </c>
      <c r="D92" s="31">
        <f t="shared" ref="D92:AM92" si="17">SUM(D16:G16)/4</f>
        <v>831.02809999999999</v>
      </c>
      <c r="E92" s="31">
        <f t="shared" si="17"/>
        <v>825.24712499999998</v>
      </c>
      <c r="F92" s="31">
        <f t="shared" si="17"/>
        <v>815.28347499999995</v>
      </c>
      <c r="G92" s="31">
        <f t="shared" si="17"/>
        <v>809.00002500000005</v>
      </c>
      <c r="H92" s="31">
        <f t="shared" si="17"/>
        <v>808.68049999999994</v>
      </c>
      <c r="I92" s="31">
        <f t="shared" si="17"/>
        <v>822.5591750000001</v>
      </c>
      <c r="J92" s="31">
        <f t="shared" si="17"/>
        <v>803.10502500000007</v>
      </c>
      <c r="K92" s="31">
        <f t="shared" si="17"/>
        <v>800.66095000000007</v>
      </c>
      <c r="L92" s="31">
        <f t="shared" si="17"/>
        <v>809.882025</v>
      </c>
      <c r="M92" s="31">
        <f t="shared" si="17"/>
        <v>807.09872500000006</v>
      </c>
      <c r="N92" s="31">
        <f t="shared" si="17"/>
        <v>826.25075000000004</v>
      </c>
      <c r="O92" s="31">
        <f t="shared" si="17"/>
        <v>835.33042499999999</v>
      </c>
      <c r="P92" s="31">
        <f t="shared" si="17"/>
        <v>848.32280000000003</v>
      </c>
      <c r="Q92" s="31">
        <f t="shared" si="17"/>
        <v>851.01327500000002</v>
      </c>
      <c r="R92" s="31">
        <f t="shared" si="17"/>
        <v>865.70972500000005</v>
      </c>
      <c r="S92" s="31">
        <f t="shared" si="17"/>
        <v>861.9862250000001</v>
      </c>
      <c r="T92" s="31">
        <f t="shared" si="17"/>
        <v>830.91082499999993</v>
      </c>
      <c r="U92" s="31">
        <f t="shared" si="17"/>
        <v>816.22259999999994</v>
      </c>
      <c r="V92" s="31">
        <f t="shared" si="17"/>
        <v>792.01670000000001</v>
      </c>
      <c r="W92" s="31">
        <f t="shared" si="17"/>
        <v>794.67</v>
      </c>
      <c r="X92" s="31">
        <f t="shared" si="17"/>
        <v>799.08965000000001</v>
      </c>
      <c r="Y92" s="31">
        <f t="shared" si="17"/>
        <v>797.79492500000003</v>
      </c>
      <c r="Z92" s="31">
        <f t="shared" si="17"/>
        <v>817.50825000000009</v>
      </c>
      <c r="AA92" s="31">
        <f t="shared" si="17"/>
        <v>823.09715000000006</v>
      </c>
      <c r="AB92" s="31">
        <f t="shared" si="17"/>
        <v>839.07482500000003</v>
      </c>
      <c r="AC92" s="31">
        <f t="shared" si="17"/>
        <v>850.93094999999994</v>
      </c>
      <c r="AD92" s="31">
        <f t="shared" si="17"/>
        <v>852.06344999999988</v>
      </c>
      <c r="AE92" s="31">
        <f t="shared" si="17"/>
        <v>857.04550000000006</v>
      </c>
      <c r="AF92" s="31">
        <f t="shared" si="17"/>
        <v>864.08685000000014</v>
      </c>
      <c r="AG92" s="31">
        <f t="shared" si="17"/>
        <v>865.07757500000002</v>
      </c>
      <c r="AH92" s="54">
        <f t="shared" si="17"/>
        <v>853.16865000000007</v>
      </c>
      <c r="AI92" s="31">
        <f t="shared" si="17"/>
        <v>830.851675</v>
      </c>
      <c r="AJ92" s="31">
        <f t="shared" si="17"/>
        <v>804.85694999999987</v>
      </c>
      <c r="AK92" s="31">
        <f t="shared" si="17"/>
        <v>776.84147499999995</v>
      </c>
      <c r="AL92" s="54">
        <f t="shared" si="17"/>
        <v>769.09685000000002</v>
      </c>
      <c r="AM92" s="31">
        <f t="shared" si="17"/>
        <v>772.66644999999994</v>
      </c>
      <c r="AN92" s="31">
        <f t="shared" si="6"/>
        <v>776.04182500000002</v>
      </c>
      <c r="AO92" s="31">
        <f t="shared" si="8"/>
        <v>787.67167500000005</v>
      </c>
      <c r="AP92" s="73"/>
      <c r="AQ92" s="36"/>
      <c r="AR92" s="22" t="s">
        <v>10</v>
      </c>
      <c r="AS92" s="146">
        <v>163.0848</v>
      </c>
      <c r="AT92" s="146">
        <v>130.904</v>
      </c>
      <c r="AU92" s="146">
        <v>146.6893</v>
      </c>
      <c r="AV92" s="97"/>
      <c r="AW92" s="74"/>
      <c r="AX92" s="74"/>
      <c r="AY92" s="54"/>
      <c r="AZ92" s="98"/>
      <c r="BA92" s="73"/>
      <c r="BB92" s="51"/>
      <c r="BC92" s="51"/>
      <c r="BD92" s="52"/>
      <c r="BE92" s="37"/>
      <c r="BF92" s="37"/>
    </row>
    <row r="93" spans="2:58">
      <c r="B93" s="154"/>
      <c r="C93" s="1" t="s">
        <v>82</v>
      </c>
      <c r="D93" s="31">
        <f t="shared" ref="D93:AM93" si="18">SUM(D17:G17)/4</f>
        <v>3583.4930000000004</v>
      </c>
      <c r="E93" s="31">
        <f t="shared" si="18"/>
        <v>3489.2682500000001</v>
      </c>
      <c r="F93" s="31">
        <f t="shared" si="18"/>
        <v>3311.7049999999999</v>
      </c>
      <c r="G93" s="31">
        <f t="shared" si="18"/>
        <v>3131.942</v>
      </c>
      <c r="H93" s="31">
        <f t="shared" si="18"/>
        <v>2853.7782500000003</v>
      </c>
      <c r="I93" s="31">
        <f t="shared" si="18"/>
        <v>2691.0250000000001</v>
      </c>
      <c r="J93" s="31">
        <f t="shared" si="18"/>
        <v>2491.0219999999999</v>
      </c>
      <c r="K93" s="31">
        <f t="shared" si="18"/>
        <v>2490.6117499999996</v>
      </c>
      <c r="L93" s="31">
        <f t="shared" si="18"/>
        <v>2691.7867500000002</v>
      </c>
      <c r="M93" s="31">
        <f t="shared" si="18"/>
        <v>2800.29025</v>
      </c>
      <c r="N93" s="31">
        <f t="shared" si="18"/>
        <v>2886.8102500000005</v>
      </c>
      <c r="O93" s="31">
        <f t="shared" si="18"/>
        <v>3003.4529999999995</v>
      </c>
      <c r="P93" s="31">
        <f t="shared" si="18"/>
        <v>3204.2089999999998</v>
      </c>
      <c r="Q93" s="31">
        <f t="shared" si="18"/>
        <v>3270.31025</v>
      </c>
      <c r="R93" s="31">
        <f t="shared" si="18"/>
        <v>3454.5957499999995</v>
      </c>
      <c r="S93" s="31">
        <f t="shared" si="18"/>
        <v>3480.8214999999996</v>
      </c>
      <c r="T93" s="31">
        <f t="shared" si="18"/>
        <v>3519.7972500000001</v>
      </c>
      <c r="U93" s="31">
        <f t="shared" si="18"/>
        <v>3725.27675</v>
      </c>
      <c r="V93" s="31">
        <f t="shared" si="18"/>
        <v>4033.9474999999998</v>
      </c>
      <c r="W93" s="31">
        <f t="shared" si="18"/>
        <v>4412.8194999999996</v>
      </c>
      <c r="X93" s="31">
        <f t="shared" si="18"/>
        <v>4384.2869999999994</v>
      </c>
      <c r="Y93" s="31">
        <f t="shared" si="18"/>
        <v>4177.7574999999997</v>
      </c>
      <c r="Z93" s="31">
        <f t="shared" si="18"/>
        <v>3954.4695000000002</v>
      </c>
      <c r="AA93" s="31">
        <f t="shared" si="18"/>
        <v>3766.0407500000001</v>
      </c>
      <c r="AB93" s="31">
        <f t="shared" si="18"/>
        <v>3977.9567499999998</v>
      </c>
      <c r="AC93" s="31">
        <f t="shared" si="18"/>
        <v>4312.9920000000002</v>
      </c>
      <c r="AD93" s="31">
        <f t="shared" si="18"/>
        <v>4260.3935000000001</v>
      </c>
      <c r="AE93" s="31">
        <f t="shared" si="18"/>
        <v>4173.1397500000003</v>
      </c>
      <c r="AF93" s="31">
        <f t="shared" si="18"/>
        <v>3931.6642499999998</v>
      </c>
      <c r="AG93" s="31">
        <f t="shared" si="18"/>
        <v>3820.91</v>
      </c>
      <c r="AH93" s="54">
        <f t="shared" si="18"/>
        <v>3883.9497499999998</v>
      </c>
      <c r="AI93" s="31">
        <f t="shared" si="18"/>
        <v>3876.8442500000001</v>
      </c>
      <c r="AJ93" s="31">
        <f t="shared" si="18"/>
        <v>3901.6067499999999</v>
      </c>
      <c r="AK93" s="31">
        <f t="shared" si="18"/>
        <v>3894.0602500000005</v>
      </c>
      <c r="AL93" s="54">
        <f t="shared" si="18"/>
        <v>3791.5699999999997</v>
      </c>
      <c r="AM93" s="31">
        <f t="shared" si="18"/>
        <v>3816.3595</v>
      </c>
      <c r="AN93" s="31">
        <f t="shared" si="6"/>
        <v>3639.6622500000003</v>
      </c>
      <c r="AO93" s="31">
        <f t="shared" si="8"/>
        <v>3320.07375</v>
      </c>
      <c r="AP93" s="73"/>
      <c r="AQ93" s="36"/>
      <c r="AR93" s="22" t="s">
        <v>11</v>
      </c>
      <c r="AS93" s="146">
        <v>157.1088</v>
      </c>
      <c r="AT93" s="146">
        <v>99.848410000000001</v>
      </c>
      <c r="AU93" s="146">
        <v>128.9716</v>
      </c>
      <c r="AV93" s="97"/>
      <c r="AW93" s="74"/>
      <c r="AX93" s="74"/>
      <c r="AY93" s="54"/>
      <c r="AZ93" s="68"/>
      <c r="BA93" s="73"/>
      <c r="BB93" s="51"/>
      <c r="BC93" s="51"/>
      <c r="BD93" s="52"/>
      <c r="BE93" s="37"/>
      <c r="BF93" s="37"/>
    </row>
    <row r="94" spans="2:58">
      <c r="B94" s="154" t="s">
        <v>64</v>
      </c>
      <c r="C94" s="1" t="s">
        <v>80</v>
      </c>
      <c r="D94" s="31">
        <f t="shared" ref="D94:AM94" si="19">SUM(D18:G18)/4</f>
        <v>168.1044</v>
      </c>
      <c r="E94" s="31">
        <f t="shared" si="19"/>
        <v>169.60910000000001</v>
      </c>
      <c r="F94" s="31">
        <f t="shared" si="19"/>
        <v>174.10050000000001</v>
      </c>
      <c r="G94" s="31">
        <f t="shared" si="19"/>
        <v>176.59402499999999</v>
      </c>
      <c r="H94" s="31">
        <f t="shared" si="19"/>
        <v>182.08217500000001</v>
      </c>
      <c r="I94" s="31">
        <f t="shared" si="19"/>
        <v>188.562725</v>
      </c>
      <c r="J94" s="31">
        <f t="shared" si="19"/>
        <v>190.20759999999999</v>
      </c>
      <c r="K94" s="31">
        <f t="shared" si="19"/>
        <v>196.70285000000001</v>
      </c>
      <c r="L94" s="31">
        <f t="shared" si="19"/>
        <v>199.15482499999999</v>
      </c>
      <c r="M94" s="31">
        <f t="shared" si="19"/>
        <v>197.69065000000001</v>
      </c>
      <c r="N94" s="31">
        <f t="shared" si="19"/>
        <v>195.44655</v>
      </c>
      <c r="O94" s="31">
        <f t="shared" si="19"/>
        <v>191.16150000000002</v>
      </c>
      <c r="P94" s="31">
        <f t="shared" si="19"/>
        <v>185.46427499999999</v>
      </c>
      <c r="Q94" s="31">
        <f t="shared" si="19"/>
        <v>182.63987500000002</v>
      </c>
      <c r="R94" s="31">
        <f t="shared" si="19"/>
        <v>180.22267500000001</v>
      </c>
      <c r="S94" s="31">
        <f t="shared" si="19"/>
        <v>175.977825</v>
      </c>
      <c r="T94" s="31">
        <f t="shared" si="19"/>
        <v>169.98519999999996</v>
      </c>
      <c r="U94" s="31">
        <f t="shared" si="19"/>
        <v>161.52397500000001</v>
      </c>
      <c r="V94" s="31">
        <f t="shared" si="19"/>
        <v>160.41332499999999</v>
      </c>
      <c r="W94" s="31">
        <f t="shared" si="19"/>
        <v>162.105525</v>
      </c>
      <c r="X94" s="31">
        <f t="shared" si="19"/>
        <v>163.7475</v>
      </c>
      <c r="Y94" s="31">
        <f t="shared" si="19"/>
        <v>166.41464999999999</v>
      </c>
      <c r="Z94" s="31">
        <f t="shared" si="19"/>
        <v>164.95962500000002</v>
      </c>
      <c r="AA94" s="31">
        <f t="shared" si="19"/>
        <v>159.99295000000001</v>
      </c>
      <c r="AB94" s="31">
        <f t="shared" si="19"/>
        <v>153.95644999999999</v>
      </c>
      <c r="AC94" s="31">
        <f t="shared" si="19"/>
        <v>148.16050000000001</v>
      </c>
      <c r="AD94" s="31">
        <f t="shared" si="19"/>
        <v>142.54259999999999</v>
      </c>
      <c r="AE94" s="31">
        <f t="shared" si="19"/>
        <v>139.36095</v>
      </c>
      <c r="AF94" s="31">
        <f t="shared" si="19"/>
        <v>134.71742499999999</v>
      </c>
      <c r="AG94" s="31">
        <f t="shared" si="19"/>
        <v>132.65192500000001</v>
      </c>
      <c r="AH94" s="54">
        <f t="shared" si="19"/>
        <v>117.5046675</v>
      </c>
      <c r="AI94" s="31">
        <f t="shared" si="19"/>
        <v>103.70423249999999</v>
      </c>
      <c r="AJ94" s="31">
        <f t="shared" si="19"/>
        <v>99.251257500000008</v>
      </c>
      <c r="AK94" s="31">
        <f t="shared" si="19"/>
        <v>99.918782500000006</v>
      </c>
      <c r="AL94" s="54">
        <f t="shared" si="19"/>
        <v>119.96286499999999</v>
      </c>
      <c r="AM94" s="31">
        <f t="shared" si="19"/>
        <v>135.37745000000001</v>
      </c>
      <c r="AN94" s="31">
        <f t="shared" si="6"/>
        <v>144.7407</v>
      </c>
      <c r="AO94" s="31">
        <f t="shared" si="8"/>
        <v>147.9725</v>
      </c>
      <c r="AP94" s="73"/>
      <c r="AQ94" s="36"/>
      <c r="AR94" s="22" t="s">
        <v>12</v>
      </c>
      <c r="AS94" s="146">
        <v>264.91800000000001</v>
      </c>
      <c r="AT94" s="146">
        <v>250.78710000000001</v>
      </c>
      <c r="AU94" s="146">
        <v>285.06909999999999</v>
      </c>
      <c r="AV94" s="97"/>
      <c r="AW94" s="74"/>
      <c r="AX94" s="74"/>
      <c r="AY94" s="54"/>
      <c r="AZ94" s="68"/>
      <c r="BA94" s="73"/>
      <c r="BB94" s="51"/>
      <c r="BC94" s="51"/>
      <c r="BD94" s="52"/>
      <c r="BE94" s="37"/>
      <c r="BF94" s="37"/>
    </row>
    <row r="95" spans="2:58">
      <c r="B95" s="154"/>
      <c r="C95" s="1" t="s">
        <v>81</v>
      </c>
      <c r="D95" s="31">
        <f t="shared" ref="D95:AM95" si="20">SUM(D19:G19)/4</f>
        <v>742.01615000000004</v>
      </c>
      <c r="E95" s="31">
        <f t="shared" si="20"/>
        <v>754.45055000000002</v>
      </c>
      <c r="F95" s="31">
        <f t="shared" si="20"/>
        <v>780.94922499999996</v>
      </c>
      <c r="G95" s="31">
        <f t="shared" si="20"/>
        <v>823.52942499999995</v>
      </c>
      <c r="H95" s="31">
        <f t="shared" si="20"/>
        <v>878.92495000000008</v>
      </c>
      <c r="I95" s="31">
        <f t="shared" si="20"/>
        <v>922.05447500000002</v>
      </c>
      <c r="J95" s="31">
        <f t="shared" si="20"/>
        <v>947.39272500000004</v>
      </c>
      <c r="K95" s="31">
        <f t="shared" si="20"/>
        <v>955.41129999999998</v>
      </c>
      <c r="L95" s="31">
        <f t="shared" si="20"/>
        <v>958.16689999999994</v>
      </c>
      <c r="M95" s="31">
        <f t="shared" si="20"/>
        <v>938.19344999999998</v>
      </c>
      <c r="N95" s="31">
        <f t="shared" si="20"/>
        <v>923.58892500000002</v>
      </c>
      <c r="O95" s="31">
        <f t="shared" si="20"/>
        <v>915.10325</v>
      </c>
      <c r="P95" s="31">
        <f t="shared" si="20"/>
        <v>900.58727500000009</v>
      </c>
      <c r="Q95" s="31">
        <f t="shared" si="20"/>
        <v>901.56927500000006</v>
      </c>
      <c r="R95" s="31">
        <f t="shared" si="20"/>
        <v>908.07762500000001</v>
      </c>
      <c r="S95" s="31">
        <f t="shared" si="20"/>
        <v>910.51762500000007</v>
      </c>
      <c r="T95" s="31">
        <f t="shared" si="20"/>
        <v>895.01530000000002</v>
      </c>
      <c r="U95" s="31">
        <f t="shared" si="20"/>
        <v>884.89105000000006</v>
      </c>
      <c r="V95" s="31">
        <f t="shared" si="20"/>
        <v>874.0535000000001</v>
      </c>
      <c r="W95" s="31">
        <f t="shared" si="20"/>
        <v>861.42227500000013</v>
      </c>
      <c r="X95" s="31">
        <f t="shared" si="20"/>
        <v>875.05055000000016</v>
      </c>
      <c r="Y95" s="31">
        <f t="shared" si="20"/>
        <v>869.36077499999999</v>
      </c>
      <c r="Z95" s="31">
        <f t="shared" si="20"/>
        <v>862.16547500000001</v>
      </c>
      <c r="AA95" s="31">
        <f t="shared" si="20"/>
        <v>853.38045000000011</v>
      </c>
      <c r="AB95" s="31">
        <f t="shared" si="20"/>
        <v>856.71217500000012</v>
      </c>
      <c r="AC95" s="31">
        <f t="shared" si="20"/>
        <v>857.35827500000005</v>
      </c>
      <c r="AD95" s="31">
        <f t="shared" si="20"/>
        <v>860.20467499999995</v>
      </c>
      <c r="AE95" s="31">
        <f t="shared" si="20"/>
        <v>865.55109999999991</v>
      </c>
      <c r="AF95" s="31">
        <f t="shared" si="20"/>
        <v>845.76637499999993</v>
      </c>
      <c r="AG95" s="31">
        <f t="shared" si="20"/>
        <v>849.20569999999998</v>
      </c>
      <c r="AH95" s="54">
        <f t="shared" si="20"/>
        <v>818.61147500000004</v>
      </c>
      <c r="AI95" s="31">
        <f t="shared" si="20"/>
        <v>810.06962500000009</v>
      </c>
      <c r="AJ95" s="31">
        <f t="shared" si="20"/>
        <v>831.34312499999999</v>
      </c>
      <c r="AK95" s="31">
        <f t="shared" si="20"/>
        <v>828.40932500000008</v>
      </c>
      <c r="AL95" s="54">
        <f t="shared" si="20"/>
        <v>867.96082500000011</v>
      </c>
      <c r="AM95" s="31">
        <f t="shared" si="20"/>
        <v>886.8533000000001</v>
      </c>
      <c r="AN95" s="31">
        <f t="shared" si="6"/>
        <v>898.37462500000004</v>
      </c>
      <c r="AO95" s="31">
        <f t="shared" si="8"/>
        <v>910.81889999999999</v>
      </c>
      <c r="AP95" s="73"/>
      <c r="AQ95" s="36"/>
      <c r="AR95" s="22" t="s">
        <v>85</v>
      </c>
      <c r="AS95" s="146">
        <v>263.75779999999997</v>
      </c>
      <c r="AT95" s="146">
        <v>238.30760000000001</v>
      </c>
      <c r="AU95" s="146">
        <v>243.57980000000001</v>
      </c>
      <c r="AV95" s="97"/>
      <c r="AW95" s="74"/>
      <c r="AX95" s="74"/>
      <c r="AY95" s="54"/>
      <c r="AZ95" s="68"/>
      <c r="BA95" s="73"/>
      <c r="BB95" s="51"/>
      <c r="BC95" s="51"/>
      <c r="BD95" s="52"/>
      <c r="BE95" s="37"/>
      <c r="BF95" s="37"/>
    </row>
    <row r="96" spans="2:58">
      <c r="B96" s="154"/>
      <c r="C96" s="1" t="s">
        <v>82</v>
      </c>
      <c r="D96" s="31">
        <f t="shared" ref="D96:AM96" si="21">SUM(D20:G20)/4</f>
        <v>3917.8620000000001</v>
      </c>
      <c r="E96" s="31">
        <f t="shared" si="21"/>
        <v>3878.0147500000003</v>
      </c>
      <c r="F96" s="31">
        <f t="shared" si="21"/>
        <v>4001.0957499999995</v>
      </c>
      <c r="G96" s="31">
        <f t="shared" si="21"/>
        <v>4293.5144999999993</v>
      </c>
      <c r="H96" s="31">
        <f t="shared" si="21"/>
        <v>4522.509</v>
      </c>
      <c r="I96" s="31">
        <f t="shared" si="21"/>
        <v>4718.4297500000002</v>
      </c>
      <c r="J96" s="31">
        <f t="shared" si="21"/>
        <v>4828.7917500000003</v>
      </c>
      <c r="K96" s="31">
        <f t="shared" si="21"/>
        <v>4694.0862500000003</v>
      </c>
      <c r="L96" s="31">
        <f t="shared" si="21"/>
        <v>4605.0137500000001</v>
      </c>
      <c r="M96" s="31">
        <f t="shared" si="21"/>
        <v>4507.6360000000004</v>
      </c>
      <c r="N96" s="31">
        <f t="shared" si="21"/>
        <v>4338.9324999999999</v>
      </c>
      <c r="O96" s="31">
        <f t="shared" si="21"/>
        <v>4261.192</v>
      </c>
      <c r="P96" s="31">
        <f t="shared" si="21"/>
        <v>4295.4434999999994</v>
      </c>
      <c r="Q96" s="31">
        <f t="shared" si="21"/>
        <v>4391.4227499999997</v>
      </c>
      <c r="R96" s="31">
        <f t="shared" si="21"/>
        <v>4543.6957499999999</v>
      </c>
      <c r="S96" s="31">
        <f t="shared" si="21"/>
        <v>4562.1307500000003</v>
      </c>
      <c r="T96" s="31">
        <f t="shared" si="21"/>
        <v>4459.8215</v>
      </c>
      <c r="U96" s="31">
        <f t="shared" si="21"/>
        <v>4437.2537500000008</v>
      </c>
      <c r="V96" s="31">
        <f t="shared" si="21"/>
        <v>4363.3425000000007</v>
      </c>
      <c r="W96" s="31">
        <f t="shared" si="21"/>
        <v>4313.3337499999998</v>
      </c>
      <c r="X96" s="31">
        <f t="shared" si="21"/>
        <v>4354.6872499999999</v>
      </c>
      <c r="Y96" s="31">
        <f t="shared" si="21"/>
        <v>4220.8062499999996</v>
      </c>
      <c r="Z96" s="31">
        <f t="shared" si="21"/>
        <v>4071.7539999999999</v>
      </c>
      <c r="AA96" s="31">
        <f t="shared" si="21"/>
        <v>3964.5557500000004</v>
      </c>
      <c r="AB96" s="31">
        <f t="shared" si="21"/>
        <v>3878.6047499999995</v>
      </c>
      <c r="AC96" s="31">
        <f t="shared" si="21"/>
        <v>3884.9357499999996</v>
      </c>
      <c r="AD96" s="31">
        <f t="shared" si="21"/>
        <v>4002.739</v>
      </c>
      <c r="AE96" s="31">
        <f t="shared" si="21"/>
        <v>4046.7464999999997</v>
      </c>
      <c r="AF96" s="31">
        <f t="shared" si="21"/>
        <v>3976.9665</v>
      </c>
      <c r="AG96" s="31">
        <f t="shared" si="21"/>
        <v>3804.4902499999998</v>
      </c>
      <c r="AH96" s="54">
        <f t="shared" si="21"/>
        <v>3655.4404999999997</v>
      </c>
      <c r="AI96" s="31">
        <f t="shared" si="21"/>
        <v>3496.1115</v>
      </c>
      <c r="AJ96" s="31">
        <f t="shared" si="21"/>
        <v>3669.6952499999998</v>
      </c>
      <c r="AK96" s="31">
        <f t="shared" si="21"/>
        <v>3743.8772499999995</v>
      </c>
      <c r="AL96" s="54">
        <f t="shared" si="21"/>
        <v>3671.0672500000001</v>
      </c>
      <c r="AM96" s="31">
        <f t="shared" si="21"/>
        <v>3823.7112499999998</v>
      </c>
      <c r="AN96" s="31">
        <f t="shared" si="6"/>
        <v>3823.6980000000003</v>
      </c>
      <c r="AO96" s="31">
        <f t="shared" si="8"/>
        <v>3823.8974999999996</v>
      </c>
      <c r="AP96" s="73"/>
      <c r="AQ96" s="36"/>
      <c r="AR96" s="22" t="s">
        <v>13</v>
      </c>
      <c r="AS96" s="146">
        <v>226.20240000000001</v>
      </c>
      <c r="AT96" s="146">
        <v>137.57310000000001</v>
      </c>
      <c r="AU96" s="146">
        <v>181.2833</v>
      </c>
      <c r="AV96" s="97"/>
      <c r="AW96" s="74"/>
      <c r="AX96" s="74"/>
      <c r="AY96" s="54"/>
      <c r="AZ96" s="68"/>
      <c r="BA96" s="73"/>
      <c r="BB96" s="51"/>
      <c r="BC96" s="51"/>
      <c r="BD96" s="52"/>
      <c r="BE96" s="37"/>
      <c r="BF96" s="37"/>
    </row>
    <row r="97" spans="2:58">
      <c r="B97" s="154" t="s">
        <v>65</v>
      </c>
      <c r="C97" s="1" t="s">
        <v>80</v>
      </c>
      <c r="D97" s="31">
        <f t="shared" ref="D97:AM97" si="22">SUM(D21:G21)/4</f>
        <v>209.93027499999999</v>
      </c>
      <c r="E97" s="31">
        <f t="shared" si="22"/>
        <v>212.79997499999999</v>
      </c>
      <c r="F97" s="31">
        <f t="shared" si="22"/>
        <v>216.60137499999999</v>
      </c>
      <c r="G97" s="31">
        <f t="shared" si="22"/>
        <v>222.057975</v>
      </c>
      <c r="H97" s="31">
        <f t="shared" si="22"/>
        <v>223.28787499999999</v>
      </c>
      <c r="I97" s="31">
        <f t="shared" si="22"/>
        <v>223.98947500000003</v>
      </c>
      <c r="J97" s="31">
        <f t="shared" si="22"/>
        <v>225.44674999999998</v>
      </c>
      <c r="K97" s="31">
        <f t="shared" si="22"/>
        <v>218.507925</v>
      </c>
      <c r="L97" s="31">
        <f t="shared" si="22"/>
        <v>218.70350000000002</v>
      </c>
      <c r="M97" s="31">
        <f t="shared" si="22"/>
        <v>217.439075</v>
      </c>
      <c r="N97" s="31">
        <f t="shared" si="22"/>
        <v>212.45252500000001</v>
      </c>
      <c r="O97" s="31">
        <f t="shared" si="22"/>
        <v>210.37005000000002</v>
      </c>
      <c r="P97" s="31">
        <f t="shared" si="22"/>
        <v>200.88197500000001</v>
      </c>
      <c r="Q97" s="31">
        <f t="shared" si="22"/>
        <v>191.66117500000001</v>
      </c>
      <c r="R97" s="31">
        <f t="shared" si="22"/>
        <v>183.834925</v>
      </c>
      <c r="S97" s="31">
        <f t="shared" si="22"/>
        <v>173.79559999999998</v>
      </c>
      <c r="T97" s="31">
        <f t="shared" si="22"/>
        <v>173.029675</v>
      </c>
      <c r="U97" s="31">
        <f t="shared" si="22"/>
        <v>174.612325</v>
      </c>
      <c r="V97" s="31">
        <f t="shared" si="22"/>
        <v>175.49225000000001</v>
      </c>
      <c r="W97" s="31">
        <f t="shared" si="22"/>
        <v>182.98435000000001</v>
      </c>
      <c r="X97" s="31">
        <f t="shared" si="22"/>
        <v>191.00562500000001</v>
      </c>
      <c r="Y97" s="31">
        <f t="shared" si="22"/>
        <v>194.34812500000001</v>
      </c>
      <c r="Z97" s="31">
        <f t="shared" si="22"/>
        <v>200.5087</v>
      </c>
      <c r="AA97" s="31">
        <f t="shared" si="22"/>
        <v>202.22052500000001</v>
      </c>
      <c r="AB97" s="31">
        <f t="shared" si="22"/>
        <v>198.74742500000002</v>
      </c>
      <c r="AC97" s="31">
        <f t="shared" si="22"/>
        <v>195.04674999999997</v>
      </c>
      <c r="AD97" s="31">
        <f t="shared" si="22"/>
        <v>192.58722499999999</v>
      </c>
      <c r="AE97" s="31">
        <f t="shared" si="22"/>
        <v>193.53215</v>
      </c>
      <c r="AF97" s="31">
        <f t="shared" si="22"/>
        <v>202.57225</v>
      </c>
      <c r="AG97" s="31">
        <f t="shared" si="22"/>
        <v>206.39235000000002</v>
      </c>
      <c r="AH97" s="54">
        <f t="shared" si="22"/>
        <v>186.84787500000002</v>
      </c>
      <c r="AI97" s="31">
        <f t="shared" si="22"/>
        <v>169.06920000000002</v>
      </c>
      <c r="AJ97" s="31">
        <f t="shared" si="22"/>
        <v>147.70734999999999</v>
      </c>
      <c r="AK97" s="31">
        <f t="shared" si="22"/>
        <v>134.33615</v>
      </c>
      <c r="AL97" s="54">
        <f t="shared" si="22"/>
        <v>143.25922499999999</v>
      </c>
      <c r="AM97" s="31">
        <f t="shared" si="22"/>
        <v>154.83622500000001</v>
      </c>
      <c r="AN97" s="31">
        <f t="shared" si="6"/>
        <v>162.9118</v>
      </c>
      <c r="AO97" s="31">
        <f t="shared" si="8"/>
        <v>166.02735000000001</v>
      </c>
      <c r="AP97" s="73"/>
      <c r="AQ97" s="36"/>
      <c r="AR97" s="22" t="s">
        <v>14</v>
      </c>
      <c r="AS97" s="146">
        <v>354.24930000000001</v>
      </c>
      <c r="AT97" s="146">
        <v>263.49349999999998</v>
      </c>
      <c r="AU97" s="146">
        <v>317.79579999999999</v>
      </c>
      <c r="AV97" s="97"/>
      <c r="AW97" s="74"/>
      <c r="AX97" s="74"/>
      <c r="AY97" s="54"/>
      <c r="AZ97" s="68"/>
      <c r="BA97" s="73"/>
      <c r="BB97" s="51"/>
      <c r="BC97" s="51"/>
      <c r="BD97" s="52"/>
      <c r="BE97" s="37"/>
      <c r="BF97" s="37"/>
    </row>
    <row r="98" spans="2:58">
      <c r="B98" s="154"/>
      <c r="C98" s="1" t="s">
        <v>81</v>
      </c>
      <c r="D98" s="31">
        <f t="shared" ref="D98:AM98" si="23">SUM(D22:G22)/4</f>
        <v>916.10082499999999</v>
      </c>
      <c r="E98" s="31">
        <f t="shared" si="23"/>
        <v>923.22657500000003</v>
      </c>
      <c r="F98" s="31">
        <f t="shared" si="23"/>
        <v>945.05287500000009</v>
      </c>
      <c r="G98" s="31">
        <f t="shared" si="23"/>
        <v>974.21317499999998</v>
      </c>
      <c r="H98" s="31">
        <f t="shared" si="23"/>
        <v>993.87112499999989</v>
      </c>
      <c r="I98" s="31">
        <f t="shared" si="23"/>
        <v>1003.0577</v>
      </c>
      <c r="J98" s="31">
        <f t="shared" si="23"/>
        <v>999.74454999999989</v>
      </c>
      <c r="K98" s="31">
        <f t="shared" si="23"/>
        <v>982.82687499999997</v>
      </c>
      <c r="L98" s="31">
        <f t="shared" si="23"/>
        <v>969.90965000000006</v>
      </c>
      <c r="M98" s="31">
        <f t="shared" si="23"/>
        <v>956.23472500000003</v>
      </c>
      <c r="N98" s="31">
        <f t="shared" si="23"/>
        <v>945.08722499999999</v>
      </c>
      <c r="O98" s="31">
        <f t="shared" si="23"/>
        <v>936.77112499999998</v>
      </c>
      <c r="P98" s="31">
        <f t="shared" si="23"/>
        <v>928.91822499999989</v>
      </c>
      <c r="Q98" s="31">
        <f t="shared" si="23"/>
        <v>917.81690000000003</v>
      </c>
      <c r="R98" s="31">
        <f t="shared" si="23"/>
        <v>907.49692500000015</v>
      </c>
      <c r="S98" s="31">
        <f t="shared" si="23"/>
        <v>887.48889999999994</v>
      </c>
      <c r="T98" s="31">
        <f t="shared" si="23"/>
        <v>872.41737499999999</v>
      </c>
      <c r="U98" s="31">
        <f t="shared" si="23"/>
        <v>874.55780000000004</v>
      </c>
      <c r="V98" s="31">
        <f t="shared" si="23"/>
        <v>870.09432500000003</v>
      </c>
      <c r="W98" s="31">
        <f t="shared" si="23"/>
        <v>891.74844999999993</v>
      </c>
      <c r="X98" s="31">
        <f t="shared" si="23"/>
        <v>929.585825</v>
      </c>
      <c r="Y98" s="31">
        <f t="shared" si="23"/>
        <v>949.76774999999998</v>
      </c>
      <c r="Z98" s="31">
        <f t="shared" si="23"/>
        <v>981.04992500000003</v>
      </c>
      <c r="AA98" s="31">
        <f t="shared" si="23"/>
        <v>1002.7130999999999</v>
      </c>
      <c r="AB98" s="31">
        <f t="shared" si="23"/>
        <v>989.79397500000005</v>
      </c>
      <c r="AC98" s="31">
        <f t="shared" si="23"/>
        <v>986.16117499999996</v>
      </c>
      <c r="AD98" s="31">
        <f t="shared" si="23"/>
        <v>988.67577500000004</v>
      </c>
      <c r="AE98" s="31">
        <f t="shared" si="23"/>
        <v>981.93882500000007</v>
      </c>
      <c r="AF98" s="31">
        <f t="shared" si="23"/>
        <v>1012.3157</v>
      </c>
      <c r="AG98" s="31">
        <f t="shared" si="23"/>
        <v>1025.7633000000001</v>
      </c>
      <c r="AH98" s="54">
        <f t="shared" si="23"/>
        <v>1012.281075</v>
      </c>
      <c r="AI98" s="31">
        <f t="shared" si="23"/>
        <v>979.22199999999998</v>
      </c>
      <c r="AJ98" s="31">
        <f t="shared" si="23"/>
        <v>941.38442499999996</v>
      </c>
      <c r="AK98" s="31">
        <f t="shared" si="23"/>
        <v>916.86947499999997</v>
      </c>
      <c r="AL98" s="54">
        <f t="shared" si="23"/>
        <v>897.939075</v>
      </c>
      <c r="AM98" s="31">
        <f t="shared" si="23"/>
        <v>919.26117499999998</v>
      </c>
      <c r="AN98" s="31">
        <f t="shared" si="6"/>
        <v>921.42812500000002</v>
      </c>
      <c r="AO98" s="31">
        <f t="shared" si="8"/>
        <v>915.85177500000009</v>
      </c>
      <c r="AP98" s="73"/>
      <c r="AQ98" s="36"/>
      <c r="AR98" s="22" t="s">
        <v>15</v>
      </c>
      <c r="AS98" s="146">
        <v>428.98689999999999</v>
      </c>
      <c r="AT98" s="146">
        <v>351.84559999999999</v>
      </c>
      <c r="AU98" s="146">
        <v>342.33789999999999</v>
      </c>
      <c r="AV98" s="97"/>
      <c r="AW98" s="74"/>
      <c r="AX98" s="74"/>
      <c r="AY98" s="54"/>
      <c r="AZ98" s="68"/>
      <c r="BA98" s="73"/>
      <c r="BB98" s="51"/>
      <c r="BC98" s="51"/>
      <c r="BD98" s="52"/>
      <c r="BE98" s="37"/>
      <c r="BF98" s="37"/>
    </row>
    <row r="99" spans="2:58">
      <c r="B99" s="154"/>
      <c r="C99" s="1" t="s">
        <v>82</v>
      </c>
      <c r="D99" s="31">
        <f t="shared" ref="D99:AM99" si="24">SUM(D23:G23)/4</f>
        <v>4206.73225</v>
      </c>
      <c r="E99" s="31">
        <f t="shared" si="24"/>
        <v>4234.39725</v>
      </c>
      <c r="F99" s="31">
        <f t="shared" si="24"/>
        <v>4327.1564999999991</v>
      </c>
      <c r="G99" s="31">
        <f t="shared" si="24"/>
        <v>4574.4765000000007</v>
      </c>
      <c r="H99" s="31">
        <f t="shared" si="24"/>
        <v>4656.3287499999997</v>
      </c>
      <c r="I99" s="31">
        <f t="shared" si="24"/>
        <v>4768.0059999999994</v>
      </c>
      <c r="J99" s="31">
        <f t="shared" si="24"/>
        <v>4755.2515000000003</v>
      </c>
      <c r="K99" s="31">
        <f t="shared" si="24"/>
        <v>4691.8552500000005</v>
      </c>
      <c r="L99" s="31">
        <f t="shared" si="24"/>
        <v>4653.2157499999994</v>
      </c>
      <c r="M99" s="31">
        <f t="shared" si="24"/>
        <v>4513.9925000000003</v>
      </c>
      <c r="N99" s="31">
        <f t="shared" si="24"/>
        <v>4527.9672499999997</v>
      </c>
      <c r="O99" s="31">
        <f t="shared" si="24"/>
        <v>4448.107</v>
      </c>
      <c r="P99" s="31">
        <f t="shared" si="24"/>
        <v>4509.2247500000003</v>
      </c>
      <c r="Q99" s="31">
        <f t="shared" si="24"/>
        <v>4526.8207499999999</v>
      </c>
      <c r="R99" s="31">
        <f t="shared" si="24"/>
        <v>4569.8812500000004</v>
      </c>
      <c r="S99" s="31">
        <f t="shared" si="24"/>
        <v>4446.3755000000001</v>
      </c>
      <c r="T99" s="31">
        <f t="shared" si="24"/>
        <v>4412.4172499999995</v>
      </c>
      <c r="U99" s="31">
        <f t="shared" si="24"/>
        <v>4431.9779999999992</v>
      </c>
      <c r="V99" s="31">
        <f t="shared" si="24"/>
        <v>4382.7515000000003</v>
      </c>
      <c r="W99" s="31">
        <f t="shared" si="24"/>
        <v>4551.4465</v>
      </c>
      <c r="X99" s="31">
        <f t="shared" si="24"/>
        <v>4728.1457500000006</v>
      </c>
      <c r="Y99" s="31">
        <f t="shared" si="24"/>
        <v>4796.1400000000003</v>
      </c>
      <c r="Z99" s="31">
        <f t="shared" si="24"/>
        <v>4935.1375000000007</v>
      </c>
      <c r="AA99" s="31">
        <f t="shared" si="24"/>
        <v>5212.9012500000008</v>
      </c>
      <c r="AB99" s="31">
        <f t="shared" si="24"/>
        <v>5295.3990000000003</v>
      </c>
      <c r="AC99" s="31">
        <f t="shared" si="24"/>
        <v>5515.8557500000006</v>
      </c>
      <c r="AD99" s="31">
        <f t="shared" si="24"/>
        <v>5826.0870000000004</v>
      </c>
      <c r="AE99" s="31">
        <f t="shared" si="24"/>
        <v>5905.3620000000001</v>
      </c>
      <c r="AF99" s="31">
        <f t="shared" si="24"/>
        <v>6114.54025</v>
      </c>
      <c r="AG99" s="31">
        <f t="shared" si="24"/>
        <v>6042.0550000000003</v>
      </c>
      <c r="AH99" s="54">
        <f t="shared" si="24"/>
        <v>5854.7170000000006</v>
      </c>
      <c r="AI99" s="31">
        <f t="shared" si="24"/>
        <v>5358.12925</v>
      </c>
      <c r="AJ99" s="31">
        <f t="shared" si="24"/>
        <v>4906.2862500000001</v>
      </c>
      <c r="AK99" s="31">
        <f t="shared" si="24"/>
        <v>4679.2609999999995</v>
      </c>
      <c r="AL99" s="54">
        <f t="shared" si="24"/>
        <v>4302.7967500000004</v>
      </c>
      <c r="AM99" s="31">
        <f t="shared" si="24"/>
        <v>4476.4442500000005</v>
      </c>
      <c r="AN99" s="31">
        <f t="shared" si="6"/>
        <v>4672.2487499999997</v>
      </c>
      <c r="AO99" s="31">
        <f t="shared" si="8"/>
        <v>4672.7534999999998</v>
      </c>
      <c r="AP99" s="73"/>
      <c r="AQ99" s="36"/>
      <c r="AR99" s="22" t="s">
        <v>16</v>
      </c>
      <c r="AS99" s="146">
        <v>493.59980000000002</v>
      </c>
      <c r="AT99" s="146">
        <v>339.2423</v>
      </c>
      <c r="AU99" s="146">
        <v>422.25470000000001</v>
      </c>
      <c r="AV99" s="97"/>
      <c r="AW99" s="74"/>
      <c r="AX99" s="74"/>
      <c r="AY99" s="54"/>
      <c r="AZ99" s="68"/>
      <c r="BA99" s="73"/>
      <c r="BB99" s="51"/>
      <c r="BC99" s="51"/>
      <c r="BD99" s="52"/>
      <c r="BE99" s="37"/>
      <c r="BF99" s="37"/>
    </row>
    <row r="100" spans="2:58">
      <c r="B100" s="154" t="s">
        <v>66</v>
      </c>
      <c r="C100" s="1" t="s">
        <v>80</v>
      </c>
      <c r="D100" s="31">
        <f t="shared" ref="D100:AM100" si="25">SUM(D24:G24)/4</f>
        <v>164.48612500000002</v>
      </c>
      <c r="E100" s="31">
        <f t="shared" si="25"/>
        <v>168.43487500000001</v>
      </c>
      <c r="F100" s="31">
        <f t="shared" si="25"/>
        <v>172.18297500000003</v>
      </c>
      <c r="G100" s="31">
        <f t="shared" si="25"/>
        <v>183.76802500000002</v>
      </c>
      <c r="H100" s="31">
        <f t="shared" si="25"/>
        <v>193.00912500000001</v>
      </c>
      <c r="I100" s="31">
        <f t="shared" si="25"/>
        <v>200.87162499999999</v>
      </c>
      <c r="J100" s="31">
        <f t="shared" si="25"/>
        <v>207.38300000000001</v>
      </c>
      <c r="K100" s="31">
        <f t="shared" si="25"/>
        <v>205.93029999999999</v>
      </c>
      <c r="L100" s="31">
        <f t="shared" si="25"/>
        <v>202.55392499999999</v>
      </c>
      <c r="M100" s="31">
        <f t="shared" si="25"/>
        <v>198.674575</v>
      </c>
      <c r="N100" s="31">
        <f t="shared" si="25"/>
        <v>200.51580000000001</v>
      </c>
      <c r="O100" s="31">
        <f t="shared" si="25"/>
        <v>202.54604999999998</v>
      </c>
      <c r="P100" s="31">
        <f t="shared" si="25"/>
        <v>200.360625</v>
      </c>
      <c r="Q100" s="31">
        <f t="shared" si="25"/>
        <v>194.8596</v>
      </c>
      <c r="R100" s="31">
        <f t="shared" si="25"/>
        <v>187.884075</v>
      </c>
      <c r="S100" s="31">
        <f t="shared" si="25"/>
        <v>179.30397500000001</v>
      </c>
      <c r="T100" s="31">
        <f t="shared" si="25"/>
        <v>175.82625000000002</v>
      </c>
      <c r="U100" s="31">
        <f t="shared" si="25"/>
        <v>174.114575</v>
      </c>
      <c r="V100" s="31">
        <f t="shared" si="25"/>
        <v>169.17677499999999</v>
      </c>
      <c r="W100" s="31">
        <f t="shared" si="25"/>
        <v>166.69964999999999</v>
      </c>
      <c r="X100" s="31">
        <f t="shared" si="25"/>
        <v>162.18912499999999</v>
      </c>
      <c r="Y100" s="31">
        <f t="shared" si="25"/>
        <v>159.40809999999999</v>
      </c>
      <c r="Z100" s="31">
        <f t="shared" si="25"/>
        <v>155.601675</v>
      </c>
      <c r="AA100" s="31">
        <f t="shared" si="25"/>
        <v>154.221825</v>
      </c>
      <c r="AB100" s="31">
        <f t="shared" si="25"/>
        <v>152.39924999999999</v>
      </c>
      <c r="AC100" s="31">
        <f t="shared" si="25"/>
        <v>147.40985000000001</v>
      </c>
      <c r="AD100" s="31">
        <f t="shared" si="25"/>
        <v>146.83387500000001</v>
      </c>
      <c r="AE100" s="31">
        <f t="shared" si="25"/>
        <v>138.60485</v>
      </c>
      <c r="AF100" s="31">
        <f t="shared" si="25"/>
        <v>136.29240000000001</v>
      </c>
      <c r="AG100" s="31">
        <f t="shared" si="25"/>
        <v>137.18900000000002</v>
      </c>
      <c r="AH100" s="54">
        <f t="shared" si="25"/>
        <v>135.1508</v>
      </c>
      <c r="AI100" s="31">
        <f t="shared" si="25"/>
        <v>127.6533125</v>
      </c>
      <c r="AJ100" s="31">
        <f t="shared" si="25"/>
        <v>125.10308749999999</v>
      </c>
      <c r="AK100" s="31">
        <f t="shared" si="25"/>
        <v>122.75636249999999</v>
      </c>
      <c r="AL100" s="54">
        <f t="shared" si="25"/>
        <v>117.1050125</v>
      </c>
      <c r="AM100" s="31">
        <f t="shared" si="25"/>
        <v>119.957025</v>
      </c>
      <c r="AN100" s="31">
        <f t="shared" si="6"/>
        <v>120.26445</v>
      </c>
      <c r="AO100" s="31">
        <f t="shared" si="8"/>
        <v>121.84637499999999</v>
      </c>
      <c r="AP100" s="73"/>
      <c r="AQ100" s="36"/>
      <c r="AR100" s="22" t="s">
        <v>17</v>
      </c>
      <c r="AS100" s="146">
        <v>302.74290000000002</v>
      </c>
      <c r="AT100" s="146">
        <v>233.6979</v>
      </c>
      <c r="AU100" s="146">
        <v>260.69330000000002</v>
      </c>
      <c r="AV100" s="97"/>
      <c r="AW100" s="74"/>
      <c r="AX100" s="74"/>
      <c r="AY100" s="54"/>
      <c r="AZ100" s="68"/>
      <c r="BA100" s="73"/>
      <c r="BB100" s="51"/>
      <c r="BC100" s="51"/>
      <c r="BD100" s="52"/>
      <c r="BE100" s="37"/>
      <c r="BF100" s="37"/>
    </row>
    <row r="101" spans="2:58">
      <c r="B101" s="154"/>
      <c r="C101" s="1" t="s">
        <v>81</v>
      </c>
      <c r="D101" s="31">
        <f t="shared" ref="D101:AM101" si="26">SUM(D25:G25)/4</f>
        <v>844.17430000000002</v>
      </c>
      <c r="E101" s="31">
        <f t="shared" si="26"/>
        <v>863.20899999999995</v>
      </c>
      <c r="F101" s="31">
        <f t="shared" si="26"/>
        <v>876.41359999999997</v>
      </c>
      <c r="G101" s="31">
        <f t="shared" si="26"/>
        <v>890.7059999999999</v>
      </c>
      <c r="H101" s="31">
        <f t="shared" si="26"/>
        <v>926.46852499999989</v>
      </c>
      <c r="I101" s="31">
        <f t="shared" si="26"/>
        <v>982.21287499999994</v>
      </c>
      <c r="J101" s="31">
        <f t="shared" si="26"/>
        <v>1006.298425</v>
      </c>
      <c r="K101" s="31">
        <f t="shared" si="26"/>
        <v>1029.9265</v>
      </c>
      <c r="L101" s="31">
        <f t="shared" si="26"/>
        <v>1020.5073500000001</v>
      </c>
      <c r="M101" s="31">
        <f t="shared" si="26"/>
        <v>1000.00935</v>
      </c>
      <c r="N101" s="31">
        <f t="shared" si="26"/>
        <v>1022.6311000000001</v>
      </c>
      <c r="O101" s="31">
        <f t="shared" si="26"/>
        <v>1047.4718499999999</v>
      </c>
      <c r="P101" s="31">
        <f t="shared" si="26"/>
        <v>1071.415</v>
      </c>
      <c r="Q101" s="31">
        <f t="shared" si="26"/>
        <v>1063.5891750000001</v>
      </c>
      <c r="R101" s="31">
        <f t="shared" si="26"/>
        <v>1039.9544249999999</v>
      </c>
      <c r="S101" s="31">
        <f t="shared" si="26"/>
        <v>998.50047500000005</v>
      </c>
      <c r="T101" s="31">
        <f t="shared" si="26"/>
        <v>975.52057500000001</v>
      </c>
      <c r="U101" s="31">
        <f t="shared" si="26"/>
        <v>963.9405999999999</v>
      </c>
      <c r="V101" s="31">
        <f t="shared" si="26"/>
        <v>943.16660000000002</v>
      </c>
      <c r="W101" s="31">
        <f t="shared" si="26"/>
        <v>951.10384999999997</v>
      </c>
      <c r="X101" s="31">
        <f t="shared" si="26"/>
        <v>949.86610000000007</v>
      </c>
      <c r="Y101" s="31">
        <f t="shared" si="26"/>
        <v>980.53940000000011</v>
      </c>
      <c r="Z101" s="31">
        <f t="shared" si="26"/>
        <v>1022.9229</v>
      </c>
      <c r="AA101" s="31">
        <f t="shared" si="26"/>
        <v>1043.2186000000002</v>
      </c>
      <c r="AB101" s="31">
        <f t="shared" si="26"/>
        <v>1060.2375</v>
      </c>
      <c r="AC101" s="31">
        <f t="shared" si="26"/>
        <v>1050.19625</v>
      </c>
      <c r="AD101" s="31">
        <f t="shared" si="26"/>
        <v>1056.65825</v>
      </c>
      <c r="AE101" s="31">
        <f t="shared" si="26"/>
        <v>1071.21225</v>
      </c>
      <c r="AF101" s="31">
        <f t="shared" si="26"/>
        <v>1120.9254999999998</v>
      </c>
      <c r="AG101" s="31">
        <f t="shared" si="26"/>
        <v>1180.8135</v>
      </c>
      <c r="AH101" s="54">
        <f t="shared" si="26"/>
        <v>1200.596</v>
      </c>
      <c r="AI101" s="31">
        <f t="shared" si="26"/>
        <v>1189.9965</v>
      </c>
      <c r="AJ101" s="31">
        <f t="shared" si="26"/>
        <v>1148.2852499999999</v>
      </c>
      <c r="AK101" s="31">
        <f t="shared" si="26"/>
        <v>1100.374</v>
      </c>
      <c r="AL101" s="54">
        <f t="shared" si="26"/>
        <v>1063.5744999999999</v>
      </c>
      <c r="AM101" s="31">
        <f t="shared" si="26"/>
        <v>1034.7919750000001</v>
      </c>
      <c r="AN101" s="31">
        <f t="shared" si="6"/>
        <v>999.97329999999999</v>
      </c>
      <c r="AO101" s="31">
        <f t="shared" si="8"/>
        <v>988.68855000000008</v>
      </c>
      <c r="AP101" s="73"/>
      <c r="AQ101" s="36"/>
      <c r="AR101" s="22" t="s">
        <v>20</v>
      </c>
      <c r="AS101" s="146">
        <v>328.15039999999999</v>
      </c>
      <c r="AT101" s="146">
        <v>275.8159</v>
      </c>
      <c r="AU101" s="146">
        <v>290.50810000000001</v>
      </c>
      <c r="AV101" s="97"/>
      <c r="AW101" s="74"/>
      <c r="AX101" s="74"/>
      <c r="AY101" s="54"/>
      <c r="AZ101" s="68"/>
      <c r="BA101" s="73"/>
      <c r="BB101" s="51"/>
      <c r="BC101" s="51"/>
      <c r="BD101" s="52"/>
      <c r="BE101" s="37"/>
      <c r="BF101" s="37"/>
    </row>
    <row r="102" spans="2:58">
      <c r="B102" s="154"/>
      <c r="C102" s="1" t="s">
        <v>82</v>
      </c>
      <c r="D102" s="31">
        <f t="shared" ref="D102:AM102" si="27">SUM(D26:G26)/4</f>
        <v>4007.6790000000001</v>
      </c>
      <c r="E102" s="31">
        <f t="shared" si="27"/>
        <v>4126.5124999999998</v>
      </c>
      <c r="F102" s="31">
        <f t="shared" si="27"/>
        <v>4333.8137499999993</v>
      </c>
      <c r="G102" s="31">
        <f t="shared" si="27"/>
        <v>4551.6157499999999</v>
      </c>
      <c r="H102" s="31">
        <f t="shared" si="27"/>
        <v>4726.2299999999996</v>
      </c>
      <c r="I102" s="31">
        <f t="shared" si="27"/>
        <v>4962.9220000000005</v>
      </c>
      <c r="J102" s="31">
        <f t="shared" si="27"/>
        <v>5003.1239999999998</v>
      </c>
      <c r="K102" s="31">
        <f t="shared" si="27"/>
        <v>4979.3284999999996</v>
      </c>
      <c r="L102" s="31">
        <f t="shared" si="27"/>
        <v>4846.8820000000005</v>
      </c>
      <c r="M102" s="31">
        <f t="shared" si="27"/>
        <v>4754.4842500000004</v>
      </c>
      <c r="N102" s="31">
        <f t="shared" si="27"/>
        <v>4747.6600000000008</v>
      </c>
      <c r="O102" s="31">
        <f t="shared" si="27"/>
        <v>4924.3097500000003</v>
      </c>
      <c r="P102" s="31">
        <f t="shared" si="27"/>
        <v>5202.99575</v>
      </c>
      <c r="Q102" s="31">
        <f t="shared" si="27"/>
        <v>5049.9699999999993</v>
      </c>
      <c r="R102" s="31">
        <f t="shared" si="27"/>
        <v>5136.1247499999999</v>
      </c>
      <c r="S102" s="31">
        <f t="shared" si="27"/>
        <v>5038.3994999999995</v>
      </c>
      <c r="T102" s="31">
        <f t="shared" si="27"/>
        <v>5073.9497499999998</v>
      </c>
      <c r="U102" s="31">
        <f t="shared" si="27"/>
        <v>5361.7020000000002</v>
      </c>
      <c r="V102" s="31">
        <f t="shared" si="27"/>
        <v>5344.3024999999998</v>
      </c>
      <c r="W102" s="31">
        <f t="shared" si="27"/>
        <v>5286.8795</v>
      </c>
      <c r="X102" s="31">
        <f t="shared" si="27"/>
        <v>4965.38375</v>
      </c>
      <c r="Y102" s="31">
        <f t="shared" si="27"/>
        <v>4840.8157499999998</v>
      </c>
      <c r="Z102" s="31">
        <f t="shared" si="27"/>
        <v>4806.2157499999994</v>
      </c>
      <c r="AA102" s="31">
        <f t="shared" si="27"/>
        <v>4816.1774999999998</v>
      </c>
      <c r="AB102" s="31">
        <f t="shared" si="27"/>
        <v>4830.4124999999995</v>
      </c>
      <c r="AC102" s="31">
        <f t="shared" si="27"/>
        <v>4934.6970000000001</v>
      </c>
      <c r="AD102" s="31">
        <f t="shared" si="27"/>
        <v>5034.5689999999995</v>
      </c>
      <c r="AE102" s="31">
        <f t="shared" si="27"/>
        <v>5306.6867499999998</v>
      </c>
      <c r="AF102" s="31">
        <f t="shared" si="27"/>
        <v>5709.9809999999998</v>
      </c>
      <c r="AG102" s="31">
        <f t="shared" si="27"/>
        <v>5877.4610000000002</v>
      </c>
      <c r="AH102" s="54">
        <f t="shared" si="27"/>
        <v>5934.7849999999999</v>
      </c>
      <c r="AI102" s="31">
        <f t="shared" si="27"/>
        <v>5721.2740000000003</v>
      </c>
      <c r="AJ102" s="31">
        <f t="shared" si="27"/>
        <v>5374.7297500000004</v>
      </c>
      <c r="AK102" s="31">
        <f t="shared" si="27"/>
        <v>5195.5560000000005</v>
      </c>
      <c r="AL102" s="54">
        <f t="shared" si="27"/>
        <v>5428.3332499999997</v>
      </c>
      <c r="AM102" s="31">
        <f t="shared" si="27"/>
        <v>5486.6547500000006</v>
      </c>
      <c r="AN102" s="31">
        <f t="shared" si="6"/>
        <v>5640.8130000000001</v>
      </c>
      <c r="AO102" s="31">
        <f t="shared" si="8"/>
        <v>5654.0817500000003</v>
      </c>
      <c r="AP102" s="73"/>
      <c r="AQ102" s="36"/>
      <c r="AR102" s="22" t="s">
        <v>18</v>
      </c>
      <c r="AS102" s="146">
        <v>350.80329999999998</v>
      </c>
      <c r="AT102" s="146">
        <v>243.83680000000001</v>
      </c>
      <c r="AU102" s="146">
        <v>323.78469999999999</v>
      </c>
      <c r="AV102" s="97"/>
      <c r="AW102" s="74"/>
      <c r="AX102" s="74"/>
      <c r="AY102" s="54"/>
      <c r="AZ102" s="68"/>
      <c r="BA102" s="73"/>
      <c r="BB102" s="51"/>
      <c r="BC102" s="51"/>
      <c r="BD102" s="52"/>
      <c r="BE102" s="37"/>
      <c r="BF102" s="37"/>
    </row>
    <row r="103" spans="2:58" ht="15" customHeight="1">
      <c r="B103" s="154" t="s">
        <v>67</v>
      </c>
      <c r="C103" s="1" t="s">
        <v>80</v>
      </c>
      <c r="D103" s="31">
        <f t="shared" ref="D103:AM103" si="28">SUM(D27:G27)/4</f>
        <v>169.30645000000001</v>
      </c>
      <c r="E103" s="31">
        <f t="shared" si="28"/>
        <v>166.818275</v>
      </c>
      <c r="F103" s="31">
        <f t="shared" si="28"/>
        <v>165.79794999999999</v>
      </c>
      <c r="G103" s="31">
        <f t="shared" si="28"/>
        <v>164.77605</v>
      </c>
      <c r="H103" s="31">
        <f t="shared" si="28"/>
        <v>166.4991</v>
      </c>
      <c r="I103" s="31">
        <f t="shared" si="28"/>
        <v>169.7739</v>
      </c>
      <c r="J103" s="31">
        <f t="shared" si="28"/>
        <v>172.8186</v>
      </c>
      <c r="K103" s="31">
        <f t="shared" si="28"/>
        <v>173.37632500000001</v>
      </c>
      <c r="L103" s="31">
        <f t="shared" si="28"/>
        <v>178.11065000000002</v>
      </c>
      <c r="M103" s="31">
        <f t="shared" si="28"/>
        <v>182.55865</v>
      </c>
      <c r="N103" s="31">
        <f t="shared" si="28"/>
        <v>182.81382500000001</v>
      </c>
      <c r="O103" s="31">
        <f t="shared" si="28"/>
        <v>184.04525000000001</v>
      </c>
      <c r="P103" s="31">
        <f t="shared" si="28"/>
        <v>182.14047500000004</v>
      </c>
      <c r="Q103" s="31">
        <f t="shared" si="28"/>
        <v>174.12037500000002</v>
      </c>
      <c r="R103" s="31">
        <f t="shared" si="28"/>
        <v>168.42792500000002</v>
      </c>
      <c r="S103" s="31">
        <f t="shared" si="28"/>
        <v>156.11925000000002</v>
      </c>
      <c r="T103" s="31">
        <f t="shared" si="28"/>
        <v>149.23390000000001</v>
      </c>
      <c r="U103" s="31">
        <f t="shared" si="28"/>
        <v>149.57582500000001</v>
      </c>
      <c r="V103" s="31">
        <f t="shared" si="28"/>
        <v>155.97912499999998</v>
      </c>
      <c r="W103" s="31">
        <f t="shared" si="28"/>
        <v>163.930825</v>
      </c>
      <c r="X103" s="31">
        <f t="shared" si="28"/>
        <v>171.24674999999999</v>
      </c>
      <c r="Y103" s="31">
        <f t="shared" si="28"/>
        <v>171.14384999999999</v>
      </c>
      <c r="Z103" s="31">
        <f t="shared" si="28"/>
        <v>167.81969999999998</v>
      </c>
      <c r="AA103" s="31">
        <f t="shared" si="28"/>
        <v>166.66137500000002</v>
      </c>
      <c r="AB103" s="31">
        <f t="shared" si="28"/>
        <v>159.99995000000001</v>
      </c>
      <c r="AC103" s="31">
        <f t="shared" si="28"/>
        <v>155.34765000000002</v>
      </c>
      <c r="AD103" s="31">
        <f t="shared" si="28"/>
        <v>147.05927499999999</v>
      </c>
      <c r="AE103" s="31">
        <f t="shared" si="28"/>
        <v>139.12434999999999</v>
      </c>
      <c r="AF103" s="31">
        <f t="shared" si="28"/>
        <v>133.64902499999999</v>
      </c>
      <c r="AG103" s="31">
        <f t="shared" si="28"/>
        <v>126.934425</v>
      </c>
      <c r="AH103" s="54">
        <f t="shared" si="28"/>
        <v>109.82476250000001</v>
      </c>
      <c r="AI103" s="31">
        <f t="shared" si="28"/>
        <v>89.660615000000007</v>
      </c>
      <c r="AJ103" s="31">
        <f t="shared" si="28"/>
        <v>80.061620000000005</v>
      </c>
      <c r="AK103" s="31">
        <f t="shared" si="28"/>
        <v>70.945670000000007</v>
      </c>
      <c r="AL103" s="54">
        <f t="shared" si="28"/>
        <v>76.298067500000002</v>
      </c>
      <c r="AM103" s="31">
        <f t="shared" si="28"/>
        <v>95.272914999999998</v>
      </c>
      <c r="AN103" s="31">
        <f t="shared" si="6"/>
        <v>97.716409999999996</v>
      </c>
      <c r="AO103" s="31">
        <f t="shared" si="8"/>
        <v>104.68751</v>
      </c>
      <c r="AP103" s="73"/>
      <c r="AQ103" s="36"/>
      <c r="AR103" s="22" t="s">
        <v>19</v>
      </c>
      <c r="AS103" s="146">
        <v>353.4196</v>
      </c>
      <c r="AT103" s="146">
        <v>313.28989999999999</v>
      </c>
      <c r="AU103" s="146">
        <v>366.56529999999998</v>
      </c>
      <c r="AV103" s="97"/>
      <c r="AW103" s="74"/>
      <c r="AX103" s="74"/>
      <c r="AY103" s="54"/>
      <c r="AZ103" s="68"/>
      <c r="BA103" s="73"/>
      <c r="BB103" s="51"/>
      <c r="BC103" s="51"/>
      <c r="BD103" s="52"/>
      <c r="BE103" s="37"/>
      <c r="BF103" s="37"/>
    </row>
    <row r="104" spans="2:58">
      <c r="B104" s="154"/>
      <c r="C104" s="1" t="s">
        <v>81</v>
      </c>
      <c r="D104" s="31">
        <f t="shared" ref="D104:AM104" si="29">SUM(D28:G28)/4</f>
        <v>819.50639999999999</v>
      </c>
      <c r="E104" s="31">
        <f t="shared" si="29"/>
        <v>807.95875000000001</v>
      </c>
      <c r="F104" s="31">
        <f t="shared" si="29"/>
        <v>829.09075000000007</v>
      </c>
      <c r="G104" s="31">
        <f t="shared" si="29"/>
        <v>851.88960000000009</v>
      </c>
      <c r="H104" s="31">
        <f t="shared" si="29"/>
        <v>883.28159999999991</v>
      </c>
      <c r="I104" s="31">
        <f t="shared" si="29"/>
        <v>912.70242500000006</v>
      </c>
      <c r="J104" s="31">
        <f t="shared" si="29"/>
        <v>928.50302499999998</v>
      </c>
      <c r="K104" s="31">
        <f t="shared" si="29"/>
        <v>933.91487499999994</v>
      </c>
      <c r="L104" s="31">
        <f t="shared" si="29"/>
        <v>953.64662500000009</v>
      </c>
      <c r="M104" s="31">
        <f t="shared" si="29"/>
        <v>966.8911250000001</v>
      </c>
      <c r="N104" s="31">
        <f t="shared" si="29"/>
        <v>969.679575</v>
      </c>
      <c r="O104" s="31">
        <f t="shared" si="29"/>
        <v>981.95809999999994</v>
      </c>
      <c r="P104" s="31">
        <f t="shared" si="29"/>
        <v>975.36107500000003</v>
      </c>
      <c r="Q104" s="31">
        <f t="shared" si="29"/>
        <v>966.10797500000001</v>
      </c>
      <c r="R104" s="31">
        <f t="shared" si="29"/>
        <v>959.82007500000009</v>
      </c>
      <c r="S104" s="31">
        <f t="shared" si="29"/>
        <v>937.80487500000004</v>
      </c>
      <c r="T104" s="31">
        <f t="shared" si="29"/>
        <v>937.49845000000005</v>
      </c>
      <c r="U104" s="31">
        <f t="shared" si="29"/>
        <v>941.78399999999999</v>
      </c>
      <c r="V104" s="31">
        <f t="shared" si="29"/>
        <v>960.52107500000011</v>
      </c>
      <c r="W104" s="31">
        <f t="shared" si="29"/>
        <v>977.61312499999985</v>
      </c>
      <c r="X104" s="31">
        <f t="shared" si="29"/>
        <v>995.96712500000012</v>
      </c>
      <c r="Y104" s="31">
        <f t="shared" si="29"/>
        <v>983.41320000000007</v>
      </c>
      <c r="Z104" s="31">
        <f t="shared" si="29"/>
        <v>976.553</v>
      </c>
      <c r="AA104" s="31">
        <f t="shared" si="29"/>
        <v>991.71662500000002</v>
      </c>
      <c r="AB104" s="31">
        <f t="shared" si="29"/>
        <v>989.0028749999999</v>
      </c>
      <c r="AC104" s="31">
        <f t="shared" si="29"/>
        <v>1013.00455</v>
      </c>
      <c r="AD104" s="31">
        <f t="shared" si="29"/>
        <v>1021.16575</v>
      </c>
      <c r="AE104" s="31">
        <f t="shared" si="29"/>
        <v>1002.4014</v>
      </c>
      <c r="AF104" s="31">
        <f t="shared" si="29"/>
        <v>976.90527500000007</v>
      </c>
      <c r="AG104" s="31">
        <f t="shared" si="29"/>
        <v>953.85855000000004</v>
      </c>
      <c r="AH104" s="54">
        <f t="shared" si="29"/>
        <v>895.33375000000001</v>
      </c>
      <c r="AI104" s="31">
        <f t="shared" si="29"/>
        <v>841.31874999999991</v>
      </c>
      <c r="AJ104" s="31">
        <f t="shared" si="29"/>
        <v>816.36972500000002</v>
      </c>
      <c r="AK104" s="31">
        <f t="shared" si="29"/>
        <v>781.42285000000004</v>
      </c>
      <c r="AL104" s="54">
        <f t="shared" si="29"/>
        <v>761.88447499999995</v>
      </c>
      <c r="AM104" s="31">
        <f t="shared" si="29"/>
        <v>773.653775</v>
      </c>
      <c r="AN104" s="31">
        <f t="shared" si="6"/>
        <v>754.32605000000001</v>
      </c>
      <c r="AO104" s="31">
        <f t="shared" si="8"/>
        <v>763.19057499999997</v>
      </c>
      <c r="AP104" s="73"/>
      <c r="AQ104" s="36"/>
      <c r="AR104" s="22" t="s">
        <v>58</v>
      </c>
      <c r="AS104" s="146">
        <v>269.63740000000001</v>
      </c>
      <c r="AT104" s="146">
        <v>203.0728</v>
      </c>
      <c r="AU104" s="146">
        <v>240.78919999999999</v>
      </c>
      <c r="AV104" s="97"/>
      <c r="AW104" s="74"/>
      <c r="AX104" s="74"/>
      <c r="AY104" s="73"/>
      <c r="AZ104" s="68"/>
      <c r="BA104" s="73"/>
      <c r="BB104" s="51"/>
      <c r="BC104" s="51"/>
      <c r="BD104" s="52"/>
      <c r="BE104" s="37"/>
      <c r="BF104" s="37"/>
    </row>
    <row r="105" spans="2:58">
      <c r="B105" s="154"/>
      <c r="C105" s="1" t="s">
        <v>82</v>
      </c>
      <c r="D105" s="31">
        <f t="shared" ref="D105:AM105" si="30">SUM(D29:G29)/4</f>
        <v>4213.3389999999999</v>
      </c>
      <c r="E105" s="31">
        <f t="shared" si="30"/>
        <v>4087.1565000000001</v>
      </c>
      <c r="F105" s="31">
        <f t="shared" si="30"/>
        <v>4136.5450000000001</v>
      </c>
      <c r="G105" s="31">
        <f t="shared" si="30"/>
        <v>4400.2345000000005</v>
      </c>
      <c r="H105" s="31">
        <f t="shared" si="30"/>
        <v>4597.1797499999993</v>
      </c>
      <c r="I105" s="31">
        <f t="shared" si="30"/>
        <v>4833.4965000000002</v>
      </c>
      <c r="J105" s="31">
        <f t="shared" si="30"/>
        <v>5063.2262499999997</v>
      </c>
      <c r="K105" s="31">
        <f t="shared" si="30"/>
        <v>5239.5527500000007</v>
      </c>
      <c r="L105" s="31">
        <f t="shared" si="30"/>
        <v>5390.0650000000005</v>
      </c>
      <c r="M105" s="31">
        <f t="shared" si="30"/>
        <v>5510.7017499999993</v>
      </c>
      <c r="N105" s="31">
        <f t="shared" si="30"/>
        <v>5470.6967500000001</v>
      </c>
      <c r="O105" s="31">
        <f t="shared" si="30"/>
        <v>5440.5012500000003</v>
      </c>
      <c r="P105" s="31">
        <f t="shared" si="30"/>
        <v>5420.0662499999999</v>
      </c>
      <c r="Q105" s="31">
        <f t="shared" si="30"/>
        <v>5181.1540000000005</v>
      </c>
      <c r="R105" s="31">
        <f t="shared" si="30"/>
        <v>5070.6627500000004</v>
      </c>
      <c r="S105" s="31">
        <f t="shared" si="30"/>
        <v>5197.5137500000001</v>
      </c>
      <c r="T105" s="31">
        <f t="shared" si="30"/>
        <v>5379.0987500000001</v>
      </c>
      <c r="U105" s="31">
        <f t="shared" si="30"/>
        <v>5610.4812499999998</v>
      </c>
      <c r="V105" s="31">
        <f t="shared" si="30"/>
        <v>5844.2739999999994</v>
      </c>
      <c r="W105" s="31">
        <f t="shared" si="30"/>
        <v>5823.9939999999997</v>
      </c>
      <c r="X105" s="31">
        <f t="shared" si="30"/>
        <v>5876.8539999999994</v>
      </c>
      <c r="Y105" s="31">
        <f t="shared" si="30"/>
        <v>5827.6092500000004</v>
      </c>
      <c r="Z105" s="31">
        <f t="shared" si="30"/>
        <v>5861.0517499999996</v>
      </c>
      <c r="AA105" s="31">
        <f t="shared" si="30"/>
        <v>5891.3114999999998</v>
      </c>
      <c r="AB105" s="31">
        <f t="shared" si="30"/>
        <v>5891.6507499999998</v>
      </c>
      <c r="AC105" s="31">
        <f t="shared" si="30"/>
        <v>6126.9859999999999</v>
      </c>
      <c r="AD105" s="31">
        <f t="shared" si="30"/>
        <v>6137.67875</v>
      </c>
      <c r="AE105" s="31">
        <f t="shared" si="30"/>
        <v>6050.6360000000004</v>
      </c>
      <c r="AF105" s="31">
        <f t="shared" si="30"/>
        <v>5959.7165000000005</v>
      </c>
      <c r="AG105" s="31">
        <f t="shared" si="30"/>
        <v>5880.8374999999996</v>
      </c>
      <c r="AH105" s="54">
        <f t="shared" si="30"/>
        <v>5903.6790000000001</v>
      </c>
      <c r="AI105" s="31">
        <f t="shared" si="30"/>
        <v>6049.7789999999995</v>
      </c>
      <c r="AJ105" s="31">
        <f t="shared" si="30"/>
        <v>6427.1785</v>
      </c>
      <c r="AK105" s="31">
        <f t="shared" si="30"/>
        <v>6347.5732499999995</v>
      </c>
      <c r="AL105" s="54">
        <f t="shared" si="30"/>
        <v>6047.5437499999998</v>
      </c>
      <c r="AM105" s="31">
        <f t="shared" si="30"/>
        <v>5702.1897499999995</v>
      </c>
      <c r="AN105" s="31">
        <f t="shared" si="6"/>
        <v>5083.7912500000002</v>
      </c>
      <c r="AO105" s="31">
        <f t="shared" si="8"/>
        <v>4781.8207500000008</v>
      </c>
      <c r="AP105" s="73"/>
      <c r="AQ105" s="36"/>
      <c r="AR105" s="22"/>
      <c r="AS105" s="22"/>
      <c r="AT105" s="22"/>
      <c r="AU105" s="22"/>
      <c r="AV105" s="22"/>
      <c r="AW105" s="73"/>
      <c r="AX105" s="73"/>
      <c r="AY105" s="73"/>
      <c r="AZ105" s="73"/>
      <c r="BA105" s="60"/>
      <c r="BB105" s="60"/>
      <c r="BC105" s="52"/>
      <c r="BD105" s="52"/>
    </row>
    <row r="106" spans="2:58">
      <c r="B106" s="154" t="s">
        <v>68</v>
      </c>
      <c r="C106" s="1" t="s">
        <v>80</v>
      </c>
      <c r="D106" s="31">
        <f t="shared" ref="D106:AM106" si="31">SUM(D30:G30)/4</f>
        <v>190.57817499999999</v>
      </c>
      <c r="E106" s="31">
        <f t="shared" si="31"/>
        <v>191.55042499999999</v>
      </c>
      <c r="F106" s="31">
        <f t="shared" si="31"/>
        <v>192.53287499999999</v>
      </c>
      <c r="G106" s="31">
        <f t="shared" si="31"/>
        <v>193.42850000000001</v>
      </c>
      <c r="H106" s="31">
        <f t="shared" si="31"/>
        <v>192.90334999999999</v>
      </c>
      <c r="I106" s="31">
        <f t="shared" si="31"/>
        <v>187.21667500000001</v>
      </c>
      <c r="J106" s="31">
        <f t="shared" si="31"/>
        <v>181.87705000000003</v>
      </c>
      <c r="K106" s="31">
        <f t="shared" si="31"/>
        <v>176.71917500000001</v>
      </c>
      <c r="L106" s="31">
        <f t="shared" si="31"/>
        <v>172.68530000000001</v>
      </c>
      <c r="M106" s="31">
        <f t="shared" si="31"/>
        <v>176.973625</v>
      </c>
      <c r="N106" s="31">
        <f t="shared" si="31"/>
        <v>182.91744999999997</v>
      </c>
      <c r="O106" s="31">
        <f t="shared" si="31"/>
        <v>185.60264999999998</v>
      </c>
      <c r="P106" s="31">
        <f t="shared" si="31"/>
        <v>179.92632500000002</v>
      </c>
      <c r="Q106" s="31">
        <f t="shared" si="31"/>
        <v>172.475525</v>
      </c>
      <c r="R106" s="31">
        <f t="shared" si="31"/>
        <v>166.08395000000002</v>
      </c>
      <c r="S106" s="31">
        <f t="shared" si="31"/>
        <v>157.26265000000001</v>
      </c>
      <c r="T106" s="31">
        <f t="shared" si="31"/>
        <v>156.44992500000001</v>
      </c>
      <c r="U106" s="31">
        <f t="shared" si="31"/>
        <v>149.98067500000002</v>
      </c>
      <c r="V106" s="31">
        <f t="shared" si="31"/>
        <v>139.05407500000001</v>
      </c>
      <c r="W106" s="31">
        <f t="shared" si="31"/>
        <v>133.702325</v>
      </c>
      <c r="X106" s="31">
        <f t="shared" si="31"/>
        <v>129.90044999999998</v>
      </c>
      <c r="Y106" s="31">
        <f t="shared" si="31"/>
        <v>129.80170000000001</v>
      </c>
      <c r="Z106" s="31">
        <f t="shared" si="31"/>
        <v>134.35354999999998</v>
      </c>
      <c r="AA106" s="31">
        <f t="shared" si="31"/>
        <v>138.11345</v>
      </c>
      <c r="AB106" s="31">
        <f t="shared" si="31"/>
        <v>143.200625</v>
      </c>
      <c r="AC106" s="31">
        <f t="shared" si="31"/>
        <v>148.78702500000003</v>
      </c>
      <c r="AD106" s="31">
        <f t="shared" si="31"/>
        <v>149.77542500000001</v>
      </c>
      <c r="AE106" s="31">
        <f t="shared" si="31"/>
        <v>150.37157500000001</v>
      </c>
      <c r="AF106" s="31">
        <f t="shared" si="31"/>
        <v>151.0223</v>
      </c>
      <c r="AG106" s="31">
        <f t="shared" si="31"/>
        <v>148.04737499999999</v>
      </c>
      <c r="AH106" s="54">
        <f t="shared" si="31"/>
        <v>133.04340999999999</v>
      </c>
      <c r="AI106" s="31">
        <f t="shared" si="31"/>
        <v>119.52265250000001</v>
      </c>
      <c r="AJ106" s="31">
        <f t="shared" si="31"/>
        <v>102.86334249999999</v>
      </c>
      <c r="AK106" s="31">
        <f t="shared" si="31"/>
        <v>89.297367500000007</v>
      </c>
      <c r="AL106" s="54">
        <f t="shared" si="31"/>
        <v>89.017047500000004</v>
      </c>
      <c r="AM106" s="31">
        <f t="shared" si="31"/>
        <v>89.411945000000003</v>
      </c>
      <c r="AN106" s="31">
        <f t="shared" si="6"/>
        <v>92.904929999999993</v>
      </c>
      <c r="AO106" s="31">
        <f t="shared" si="8"/>
        <v>96.688755</v>
      </c>
      <c r="AP106" s="73"/>
      <c r="AQ106" s="36"/>
      <c r="AW106" s="36"/>
      <c r="AX106" s="36"/>
      <c r="AY106" s="36"/>
      <c r="AZ106" s="36"/>
      <c r="BA106" s="60"/>
      <c r="BB106" s="60"/>
      <c r="BC106" s="52"/>
      <c r="BD106" s="52"/>
    </row>
    <row r="107" spans="2:58">
      <c r="B107" s="154"/>
      <c r="C107" s="1" t="s">
        <v>81</v>
      </c>
      <c r="D107" s="31">
        <f t="shared" ref="D107:AM107" si="32">SUM(D31:G31)/4</f>
        <v>1061.2439999999999</v>
      </c>
      <c r="E107" s="31">
        <f t="shared" si="32"/>
        <v>1081.1185</v>
      </c>
      <c r="F107" s="31">
        <f t="shared" si="32"/>
        <v>1099.6434999999999</v>
      </c>
      <c r="G107" s="31">
        <f t="shared" si="32"/>
        <v>1116.6354999999999</v>
      </c>
      <c r="H107" s="31">
        <f t="shared" si="32"/>
        <v>1139.75875</v>
      </c>
      <c r="I107" s="31">
        <f t="shared" si="32"/>
        <v>1153.1309999999999</v>
      </c>
      <c r="J107" s="31">
        <f t="shared" si="32"/>
        <v>1156.9682499999999</v>
      </c>
      <c r="K107" s="31">
        <f t="shared" si="32"/>
        <v>1128.607</v>
      </c>
      <c r="L107" s="31">
        <f t="shared" si="32"/>
        <v>1110.1860000000001</v>
      </c>
      <c r="M107" s="31">
        <f t="shared" si="32"/>
        <v>1085.115</v>
      </c>
      <c r="N107" s="31">
        <f t="shared" si="32"/>
        <v>1070.0205000000001</v>
      </c>
      <c r="O107" s="31">
        <f t="shared" si="32"/>
        <v>1060.0497499999999</v>
      </c>
      <c r="P107" s="31">
        <f t="shared" si="32"/>
        <v>1019.27615</v>
      </c>
      <c r="Q107" s="31">
        <f t="shared" si="32"/>
        <v>992.51327500000002</v>
      </c>
      <c r="R107" s="31">
        <f t="shared" si="32"/>
        <v>963.71162500000003</v>
      </c>
      <c r="S107" s="31">
        <f t="shared" si="32"/>
        <v>947.43402500000002</v>
      </c>
      <c r="T107" s="31">
        <f t="shared" si="32"/>
        <v>931.15814999999998</v>
      </c>
      <c r="U107" s="31">
        <f t="shared" si="32"/>
        <v>915.7935500000001</v>
      </c>
      <c r="V107" s="31">
        <f t="shared" si="32"/>
        <v>893.91904999999997</v>
      </c>
      <c r="W107" s="31">
        <f t="shared" si="32"/>
        <v>883.97209999999995</v>
      </c>
      <c r="X107" s="31">
        <f t="shared" si="32"/>
        <v>878.27302499999996</v>
      </c>
      <c r="Y107" s="31">
        <f t="shared" si="32"/>
        <v>884.95927500000005</v>
      </c>
      <c r="Z107" s="31">
        <f t="shared" si="32"/>
        <v>907.50997499999994</v>
      </c>
      <c r="AA107" s="31">
        <f t="shared" si="32"/>
        <v>909.80552499999999</v>
      </c>
      <c r="AB107" s="31">
        <f t="shared" si="32"/>
        <v>922.41807500000004</v>
      </c>
      <c r="AC107" s="31">
        <f t="shared" si="32"/>
        <v>930.76657499999999</v>
      </c>
      <c r="AD107" s="31">
        <f t="shared" si="32"/>
        <v>924.23007500000006</v>
      </c>
      <c r="AE107" s="31">
        <f t="shared" si="32"/>
        <v>939.28800000000001</v>
      </c>
      <c r="AF107" s="31">
        <f t="shared" si="32"/>
        <v>953.09449999999993</v>
      </c>
      <c r="AG107" s="31">
        <f t="shared" si="32"/>
        <v>948.63450000000012</v>
      </c>
      <c r="AH107" s="54">
        <f t="shared" si="32"/>
        <v>912.43852500000003</v>
      </c>
      <c r="AI107" s="31">
        <f t="shared" si="32"/>
        <v>861.20935000000009</v>
      </c>
      <c r="AJ107" s="31">
        <f t="shared" si="32"/>
        <v>800.83055000000002</v>
      </c>
      <c r="AK107" s="31">
        <f t="shared" si="32"/>
        <v>764.52879999999993</v>
      </c>
      <c r="AL107" s="54">
        <f t="shared" si="32"/>
        <v>766.01125000000002</v>
      </c>
      <c r="AM107" s="31">
        <f t="shared" si="32"/>
        <v>766.53017499999999</v>
      </c>
      <c r="AN107" s="31">
        <f t="shared" si="6"/>
        <v>776.32527500000003</v>
      </c>
      <c r="AO107" s="31">
        <f t="shared" si="8"/>
        <v>769.43060000000003</v>
      </c>
      <c r="AP107" s="73"/>
      <c r="AQ107" s="36"/>
      <c r="AW107" s="36"/>
      <c r="AX107" s="36"/>
      <c r="AY107" s="36"/>
      <c r="AZ107" s="36"/>
      <c r="BA107" s="50"/>
      <c r="BB107" s="51"/>
      <c r="BC107" s="51"/>
      <c r="BD107" s="52"/>
      <c r="BE107" s="37"/>
      <c r="BF107" s="37"/>
    </row>
    <row r="108" spans="2:58">
      <c r="B108" s="154"/>
      <c r="C108" s="1" t="s">
        <v>82</v>
      </c>
      <c r="D108" s="31">
        <f t="shared" ref="D108:AM108" si="33">SUM(D32:G32)/4</f>
        <v>6539.4465</v>
      </c>
      <c r="E108" s="31">
        <f t="shared" si="33"/>
        <v>6795.7644999999993</v>
      </c>
      <c r="F108" s="31">
        <f t="shared" si="33"/>
        <v>6746.5725000000002</v>
      </c>
      <c r="G108" s="31">
        <f t="shared" si="33"/>
        <v>6945.2039999999997</v>
      </c>
      <c r="H108" s="31">
        <f t="shared" si="33"/>
        <v>7244.8384999999998</v>
      </c>
      <c r="I108" s="31">
        <f t="shared" si="33"/>
        <v>7560.8035</v>
      </c>
      <c r="J108" s="31">
        <f t="shared" si="33"/>
        <v>7916.0167499999998</v>
      </c>
      <c r="K108" s="31">
        <f t="shared" si="33"/>
        <v>7881.3417499999996</v>
      </c>
      <c r="L108" s="31">
        <f t="shared" si="33"/>
        <v>7717.3889999999992</v>
      </c>
      <c r="M108" s="31">
        <f t="shared" si="33"/>
        <v>7522.0302499999998</v>
      </c>
      <c r="N108" s="31">
        <f t="shared" si="33"/>
        <v>6987.7082499999997</v>
      </c>
      <c r="O108" s="31">
        <f t="shared" si="33"/>
        <v>6640.3812500000004</v>
      </c>
      <c r="P108" s="31">
        <f t="shared" si="33"/>
        <v>6070.4119999999994</v>
      </c>
      <c r="Q108" s="31">
        <f t="shared" si="33"/>
        <v>5734.2275</v>
      </c>
      <c r="R108" s="31">
        <f t="shared" si="33"/>
        <v>5491.5765000000001</v>
      </c>
      <c r="S108" s="31">
        <f t="shared" si="33"/>
        <v>5384.1012499999997</v>
      </c>
      <c r="T108" s="31">
        <f t="shared" si="33"/>
        <v>5428.0519999999997</v>
      </c>
      <c r="U108" s="31">
        <f t="shared" si="33"/>
        <v>5408.3310000000001</v>
      </c>
      <c r="V108" s="31">
        <f t="shared" si="33"/>
        <v>5521.5357499999991</v>
      </c>
      <c r="W108" s="31">
        <f t="shared" si="33"/>
        <v>5598.3305</v>
      </c>
      <c r="X108" s="31">
        <f t="shared" si="33"/>
        <v>5500.3797500000001</v>
      </c>
      <c r="Y108" s="31">
        <f t="shared" si="33"/>
        <v>5471.2182499999999</v>
      </c>
      <c r="Z108" s="31">
        <f t="shared" si="33"/>
        <v>5358.9577500000005</v>
      </c>
      <c r="AA108" s="31">
        <f t="shared" si="33"/>
        <v>5254.5355</v>
      </c>
      <c r="AB108" s="31">
        <f t="shared" si="33"/>
        <v>5277.2764999999999</v>
      </c>
      <c r="AC108" s="31">
        <f t="shared" si="33"/>
        <v>5217.0010000000002</v>
      </c>
      <c r="AD108" s="31">
        <f t="shared" si="33"/>
        <v>5269.9785000000002</v>
      </c>
      <c r="AE108" s="31">
        <f t="shared" si="33"/>
        <v>5308.3867500000006</v>
      </c>
      <c r="AF108" s="31">
        <f t="shared" si="33"/>
        <v>5409.2582499999999</v>
      </c>
      <c r="AG108" s="31">
        <f t="shared" si="33"/>
        <v>5367.93325</v>
      </c>
      <c r="AH108" s="54">
        <f t="shared" si="33"/>
        <v>5173.3104999999996</v>
      </c>
      <c r="AI108" s="31">
        <f t="shared" si="33"/>
        <v>5083.2117500000004</v>
      </c>
      <c r="AJ108" s="31">
        <f t="shared" si="33"/>
        <v>4908.7020000000002</v>
      </c>
      <c r="AK108" s="31">
        <f t="shared" si="33"/>
        <v>4945.8132499999992</v>
      </c>
      <c r="AL108" s="54">
        <f t="shared" si="33"/>
        <v>5076.7129999999997</v>
      </c>
      <c r="AM108" s="31">
        <f t="shared" si="33"/>
        <v>4929.3002500000002</v>
      </c>
      <c r="AN108" s="31">
        <f t="shared" si="6"/>
        <v>4799.9762499999997</v>
      </c>
      <c r="AO108" s="31">
        <f t="shared" si="8"/>
        <v>4429.2950000000001</v>
      </c>
      <c r="AP108" s="73"/>
      <c r="AQ108" s="36"/>
      <c r="AW108" s="36"/>
      <c r="AX108" s="36"/>
      <c r="AY108" s="36"/>
      <c r="AZ108" s="36"/>
      <c r="BA108" s="50"/>
      <c r="BB108" s="51"/>
      <c r="BC108" s="51"/>
      <c r="BD108" s="52"/>
      <c r="BE108" s="37"/>
      <c r="BF108" s="37"/>
    </row>
    <row r="109" spans="2:58">
      <c r="B109" s="154" t="s">
        <v>69</v>
      </c>
      <c r="C109" s="1" t="s">
        <v>80</v>
      </c>
      <c r="D109" s="31">
        <f t="shared" ref="D109:AM109" si="34">SUM(D33:G33)/4</f>
        <v>159.42997499999998</v>
      </c>
      <c r="E109" s="31">
        <f t="shared" si="34"/>
        <v>167.97707500000001</v>
      </c>
      <c r="F109" s="31">
        <f t="shared" si="34"/>
        <v>174.6816</v>
      </c>
      <c r="G109" s="31">
        <f t="shared" si="34"/>
        <v>175.71390000000002</v>
      </c>
      <c r="H109" s="31">
        <f t="shared" si="34"/>
        <v>176.80102500000004</v>
      </c>
      <c r="I109" s="31">
        <f t="shared" si="34"/>
        <v>174.38682500000002</v>
      </c>
      <c r="J109" s="31">
        <f t="shared" si="34"/>
        <v>166.40710000000001</v>
      </c>
      <c r="K109" s="31">
        <f t="shared" si="34"/>
        <v>159.1113</v>
      </c>
      <c r="L109" s="31">
        <f t="shared" si="34"/>
        <v>159.52335000000002</v>
      </c>
      <c r="M109" s="31">
        <f t="shared" si="34"/>
        <v>161.40260000000001</v>
      </c>
      <c r="N109" s="31">
        <f t="shared" si="34"/>
        <v>168.579925</v>
      </c>
      <c r="O109" s="31">
        <f t="shared" si="34"/>
        <v>173.965575</v>
      </c>
      <c r="P109" s="31">
        <f t="shared" si="34"/>
        <v>171.8647</v>
      </c>
      <c r="Q109" s="31">
        <f t="shared" si="34"/>
        <v>165.53055000000001</v>
      </c>
      <c r="R109" s="31">
        <f t="shared" si="34"/>
        <v>155.724625</v>
      </c>
      <c r="S109" s="31">
        <f t="shared" si="34"/>
        <v>150.716375</v>
      </c>
      <c r="T109" s="31">
        <f t="shared" si="34"/>
        <v>142.25125</v>
      </c>
      <c r="U109" s="31">
        <f t="shared" si="34"/>
        <v>133.31399999999999</v>
      </c>
      <c r="V109" s="31">
        <f t="shared" si="34"/>
        <v>128.92509999999999</v>
      </c>
      <c r="W109" s="31">
        <f t="shared" si="34"/>
        <v>119.41679999999999</v>
      </c>
      <c r="X109" s="31">
        <f t="shared" si="34"/>
        <v>112.16012499999999</v>
      </c>
      <c r="Y109" s="31">
        <f t="shared" si="34"/>
        <v>108.861075</v>
      </c>
      <c r="Z109" s="31">
        <f t="shared" si="34"/>
        <v>103.38418999999999</v>
      </c>
      <c r="AA109" s="31">
        <f t="shared" si="34"/>
        <v>101.22137750000002</v>
      </c>
      <c r="AB109" s="31">
        <f t="shared" si="34"/>
        <v>102.6870775</v>
      </c>
      <c r="AC109" s="31">
        <f t="shared" si="34"/>
        <v>101.6036775</v>
      </c>
      <c r="AD109" s="31">
        <f t="shared" si="34"/>
        <v>106.26141250000001</v>
      </c>
      <c r="AE109" s="31">
        <f t="shared" si="34"/>
        <v>107.05629999999999</v>
      </c>
      <c r="AF109" s="31">
        <f t="shared" si="34"/>
        <v>106.37372499999999</v>
      </c>
      <c r="AG109" s="31">
        <f t="shared" si="34"/>
        <v>109.129925</v>
      </c>
      <c r="AH109" s="54">
        <f t="shared" si="34"/>
        <v>99.814254999999989</v>
      </c>
      <c r="AI109" s="31">
        <f t="shared" si="34"/>
        <v>86.316469999999995</v>
      </c>
      <c r="AJ109" s="31">
        <f t="shared" si="34"/>
        <v>82.213242500000007</v>
      </c>
      <c r="AK109" s="31">
        <f t="shared" si="34"/>
        <v>74.539995000000005</v>
      </c>
      <c r="AL109" s="54">
        <f t="shared" si="34"/>
        <v>81.565764999999999</v>
      </c>
      <c r="AM109" s="31">
        <f t="shared" si="34"/>
        <v>97.333325000000002</v>
      </c>
      <c r="AN109" s="31">
        <f t="shared" si="6"/>
        <v>115.4598275</v>
      </c>
      <c r="AO109" s="31">
        <f t="shared" si="8"/>
        <v>133.16309999999999</v>
      </c>
      <c r="AP109" s="73"/>
      <c r="AQ109" s="36"/>
      <c r="AW109" s="36"/>
      <c r="AX109" s="36"/>
      <c r="AY109" s="36"/>
      <c r="AZ109" s="36"/>
      <c r="BA109" s="50"/>
      <c r="BB109" s="51"/>
      <c r="BC109" s="51"/>
      <c r="BD109" s="52"/>
      <c r="BE109" s="37"/>
      <c r="BF109" s="37"/>
    </row>
    <row r="110" spans="2:58">
      <c r="B110" s="154"/>
      <c r="C110" s="1" t="s">
        <v>81</v>
      </c>
      <c r="D110" s="31">
        <f t="shared" ref="D110:AM110" si="35">SUM(D34:G34)/4</f>
        <v>751.49240000000009</v>
      </c>
      <c r="E110" s="31">
        <f t="shared" si="35"/>
        <v>766.92629999999997</v>
      </c>
      <c r="F110" s="31">
        <f t="shared" si="35"/>
        <v>781.21640000000002</v>
      </c>
      <c r="G110" s="31">
        <f t="shared" si="35"/>
        <v>788.69032499999992</v>
      </c>
      <c r="H110" s="31">
        <f t="shared" si="35"/>
        <v>799.56549999999993</v>
      </c>
      <c r="I110" s="31">
        <f t="shared" si="35"/>
        <v>811.21754999999996</v>
      </c>
      <c r="J110" s="31">
        <f t="shared" si="35"/>
        <v>811.64752499999997</v>
      </c>
      <c r="K110" s="31">
        <f t="shared" si="35"/>
        <v>800.67577499999993</v>
      </c>
      <c r="L110" s="31">
        <f t="shared" si="35"/>
        <v>819.68247500000007</v>
      </c>
      <c r="M110" s="31">
        <f t="shared" si="35"/>
        <v>828.87025000000006</v>
      </c>
      <c r="N110" s="31">
        <f t="shared" si="35"/>
        <v>844.953575</v>
      </c>
      <c r="O110" s="31">
        <f t="shared" si="35"/>
        <v>861.32755000000009</v>
      </c>
      <c r="P110" s="31">
        <f t="shared" si="35"/>
        <v>855.7663</v>
      </c>
      <c r="Q110" s="31">
        <f t="shared" si="35"/>
        <v>838.77355</v>
      </c>
      <c r="R110" s="31">
        <f t="shared" si="35"/>
        <v>824.14020000000005</v>
      </c>
      <c r="S110" s="31">
        <f t="shared" si="35"/>
        <v>813.31360000000006</v>
      </c>
      <c r="T110" s="31">
        <f t="shared" si="35"/>
        <v>795.32985000000008</v>
      </c>
      <c r="U110" s="31">
        <f t="shared" si="35"/>
        <v>781.44315000000006</v>
      </c>
      <c r="V110" s="31">
        <f t="shared" si="35"/>
        <v>763.55224999999996</v>
      </c>
      <c r="W110" s="31">
        <f t="shared" si="35"/>
        <v>751.09005000000002</v>
      </c>
      <c r="X110" s="31">
        <f t="shared" si="35"/>
        <v>740.34854999999993</v>
      </c>
      <c r="Y110" s="31">
        <f t="shared" si="35"/>
        <v>740.57754999999997</v>
      </c>
      <c r="Z110" s="31">
        <f t="shared" si="35"/>
        <v>746.10952500000008</v>
      </c>
      <c r="AA110" s="31">
        <f t="shared" si="35"/>
        <v>739.92667499999993</v>
      </c>
      <c r="AB110" s="31">
        <f t="shared" si="35"/>
        <v>754.1821000000001</v>
      </c>
      <c r="AC110" s="31">
        <f t="shared" si="35"/>
        <v>766.31404999999995</v>
      </c>
      <c r="AD110" s="31">
        <f t="shared" si="35"/>
        <v>781.82010000000002</v>
      </c>
      <c r="AE110" s="31">
        <f t="shared" si="35"/>
        <v>799.49667499999998</v>
      </c>
      <c r="AF110" s="31">
        <f t="shared" si="35"/>
        <v>800.91544999999996</v>
      </c>
      <c r="AG110" s="31">
        <f t="shared" si="35"/>
        <v>802.63547499999993</v>
      </c>
      <c r="AH110" s="54">
        <f t="shared" si="35"/>
        <v>754.91332499999999</v>
      </c>
      <c r="AI110" s="31">
        <f t="shared" si="35"/>
        <v>706.38757499999997</v>
      </c>
      <c r="AJ110" s="31">
        <f t="shared" si="35"/>
        <v>685.45527500000003</v>
      </c>
      <c r="AK110" s="31">
        <f t="shared" si="35"/>
        <v>656.20490000000007</v>
      </c>
      <c r="AL110" s="54">
        <f t="shared" si="35"/>
        <v>683.24837500000001</v>
      </c>
      <c r="AM110" s="31">
        <f t="shared" si="35"/>
        <v>718.15072499999997</v>
      </c>
      <c r="AN110" s="31">
        <f t="shared" si="6"/>
        <v>745.18562499999996</v>
      </c>
      <c r="AO110" s="31">
        <f t="shared" si="8"/>
        <v>770.89535000000001</v>
      </c>
      <c r="AP110" s="73"/>
      <c r="AQ110" s="36"/>
      <c r="AW110" s="36"/>
      <c r="AX110" s="36"/>
      <c r="AY110" s="36"/>
      <c r="AZ110" s="36"/>
      <c r="BA110" s="50"/>
      <c r="BB110" s="51"/>
      <c r="BC110" s="51"/>
      <c r="BD110" s="52"/>
      <c r="BE110" s="37"/>
      <c r="BF110" s="37"/>
    </row>
    <row r="111" spans="2:58">
      <c r="B111" s="154"/>
      <c r="C111" s="1" t="s">
        <v>82</v>
      </c>
      <c r="D111" s="31">
        <f t="shared" ref="D111:AM111" si="36">SUM(D35:G35)/4</f>
        <v>3380.4052499999998</v>
      </c>
      <c r="E111" s="31">
        <f t="shared" si="36"/>
        <v>3480.0482500000003</v>
      </c>
      <c r="F111" s="31">
        <f t="shared" si="36"/>
        <v>3535.9432500000003</v>
      </c>
      <c r="G111" s="31">
        <f t="shared" si="36"/>
        <v>3621.7110000000002</v>
      </c>
      <c r="H111" s="31">
        <f t="shared" si="36"/>
        <v>3769.7179999999998</v>
      </c>
      <c r="I111" s="31">
        <f t="shared" si="36"/>
        <v>3919.1087500000003</v>
      </c>
      <c r="J111" s="31">
        <f t="shared" si="36"/>
        <v>4065.3857500000004</v>
      </c>
      <c r="K111" s="31">
        <f t="shared" si="36"/>
        <v>4152.2082499999997</v>
      </c>
      <c r="L111" s="31">
        <f t="shared" si="36"/>
        <v>4337.1462499999998</v>
      </c>
      <c r="M111" s="31">
        <f t="shared" si="36"/>
        <v>4321.9240000000009</v>
      </c>
      <c r="N111" s="31">
        <f t="shared" si="36"/>
        <v>4319.6310000000003</v>
      </c>
      <c r="O111" s="31">
        <f t="shared" si="36"/>
        <v>4324.0424999999996</v>
      </c>
      <c r="P111" s="31">
        <f t="shared" si="36"/>
        <v>4262.0037499999999</v>
      </c>
      <c r="Q111" s="31">
        <f t="shared" si="36"/>
        <v>4194.9422500000001</v>
      </c>
      <c r="R111" s="31">
        <f t="shared" si="36"/>
        <v>4201.5789999999997</v>
      </c>
      <c r="S111" s="31">
        <f t="shared" si="36"/>
        <v>4090.7452500000004</v>
      </c>
      <c r="T111" s="31">
        <f t="shared" si="36"/>
        <v>3999.7667499999998</v>
      </c>
      <c r="U111" s="31">
        <f t="shared" si="36"/>
        <v>3943.3245000000002</v>
      </c>
      <c r="V111" s="31">
        <f t="shared" si="36"/>
        <v>3772.4209999999998</v>
      </c>
      <c r="W111" s="31">
        <f t="shared" si="36"/>
        <v>3647.5114999999996</v>
      </c>
      <c r="X111" s="31">
        <f t="shared" si="36"/>
        <v>3510.7255</v>
      </c>
      <c r="Y111" s="31">
        <f t="shared" si="36"/>
        <v>3417.9755</v>
      </c>
      <c r="Z111" s="31">
        <f t="shared" si="36"/>
        <v>3408.7162499999999</v>
      </c>
      <c r="AA111" s="31">
        <f t="shared" si="36"/>
        <v>3445.5342499999997</v>
      </c>
      <c r="AB111" s="31">
        <f t="shared" si="36"/>
        <v>3652.6719999999996</v>
      </c>
      <c r="AC111" s="31">
        <f t="shared" si="36"/>
        <v>3886.08275</v>
      </c>
      <c r="AD111" s="31">
        <f t="shared" si="36"/>
        <v>4176.7259999999997</v>
      </c>
      <c r="AE111" s="31">
        <f t="shared" si="36"/>
        <v>4390.5360000000001</v>
      </c>
      <c r="AF111" s="31">
        <f t="shared" si="36"/>
        <v>4303.3427499999998</v>
      </c>
      <c r="AG111" s="31">
        <f t="shared" si="36"/>
        <v>4225.8512499999997</v>
      </c>
      <c r="AH111" s="54">
        <f t="shared" si="36"/>
        <v>3898.2842499999997</v>
      </c>
      <c r="AI111" s="31">
        <f t="shared" si="36"/>
        <v>3574.6889999999999</v>
      </c>
      <c r="AJ111" s="31">
        <f t="shared" si="36"/>
        <v>3558.3087500000001</v>
      </c>
      <c r="AK111" s="31">
        <f t="shared" si="36"/>
        <v>3512.2407499999999</v>
      </c>
      <c r="AL111" s="54">
        <f t="shared" si="36"/>
        <v>3673.02475</v>
      </c>
      <c r="AM111" s="31">
        <f t="shared" si="36"/>
        <v>4163.3395</v>
      </c>
      <c r="AN111" s="31">
        <f t="shared" si="6"/>
        <v>4421.5007500000002</v>
      </c>
      <c r="AO111" s="31">
        <f t="shared" si="8"/>
        <v>4472.1822499999998</v>
      </c>
      <c r="AP111" s="73"/>
      <c r="AQ111" s="36"/>
      <c r="AW111" s="36"/>
      <c r="AX111" s="36"/>
      <c r="AY111" s="36"/>
      <c r="AZ111" s="36"/>
      <c r="BA111" s="50"/>
      <c r="BB111" s="51"/>
      <c r="BC111" s="51"/>
      <c r="BD111" s="52"/>
      <c r="BE111" s="37"/>
      <c r="BF111" s="37"/>
    </row>
    <row r="112" spans="2:58">
      <c r="B112" s="154" t="s">
        <v>70</v>
      </c>
      <c r="C112" s="1" t="s">
        <v>80</v>
      </c>
      <c r="D112" s="31">
        <f t="shared" ref="D112:AM112" si="37">SUM(D36:G36)/4</f>
        <v>218.38057500000002</v>
      </c>
      <c r="E112" s="31">
        <f t="shared" si="37"/>
        <v>216.5857</v>
      </c>
      <c r="F112" s="31">
        <f t="shared" si="37"/>
        <v>220.25912499999998</v>
      </c>
      <c r="G112" s="31">
        <f t="shared" si="37"/>
        <v>222.12209999999999</v>
      </c>
      <c r="H112" s="31">
        <f t="shared" si="37"/>
        <v>219.39122499999996</v>
      </c>
      <c r="I112" s="31">
        <f t="shared" si="37"/>
        <v>226.53467499999999</v>
      </c>
      <c r="J112" s="31">
        <f t="shared" si="37"/>
        <v>231.84875</v>
      </c>
      <c r="K112" s="31">
        <f t="shared" si="37"/>
        <v>234.88719999999998</v>
      </c>
      <c r="L112" s="31">
        <f t="shared" si="37"/>
        <v>234.32792499999999</v>
      </c>
      <c r="M112" s="31">
        <f t="shared" si="37"/>
        <v>235.39472499999999</v>
      </c>
      <c r="N112" s="31">
        <f t="shared" si="37"/>
        <v>232.63737500000002</v>
      </c>
      <c r="O112" s="31">
        <f t="shared" si="37"/>
        <v>226.77839999999998</v>
      </c>
      <c r="P112" s="31">
        <f t="shared" si="37"/>
        <v>223.698125</v>
      </c>
      <c r="Q112" s="31">
        <f t="shared" si="37"/>
        <v>212.48702499999999</v>
      </c>
      <c r="R112" s="31">
        <f t="shared" si="37"/>
        <v>193.84210000000002</v>
      </c>
      <c r="S112" s="31">
        <f t="shared" si="37"/>
        <v>182.09964999999997</v>
      </c>
      <c r="T112" s="31">
        <f t="shared" si="37"/>
        <v>171.19990000000001</v>
      </c>
      <c r="U112" s="31">
        <f t="shared" si="37"/>
        <v>159.037825</v>
      </c>
      <c r="V112" s="31">
        <f t="shared" si="37"/>
        <v>156.11997500000001</v>
      </c>
      <c r="W112" s="31">
        <f t="shared" si="37"/>
        <v>152.80712499999998</v>
      </c>
      <c r="X112" s="31">
        <f t="shared" si="37"/>
        <v>149.08010000000002</v>
      </c>
      <c r="Y112" s="31">
        <f t="shared" si="37"/>
        <v>147.31905</v>
      </c>
      <c r="Z112" s="31">
        <f t="shared" si="37"/>
        <v>137.24520000000001</v>
      </c>
      <c r="AA112" s="31">
        <f t="shared" si="37"/>
        <v>129.66555000000002</v>
      </c>
      <c r="AB112" s="31">
        <f t="shared" si="37"/>
        <v>128.45319999999998</v>
      </c>
      <c r="AC112" s="31">
        <f t="shared" si="37"/>
        <v>131.907725</v>
      </c>
      <c r="AD112" s="31">
        <f t="shared" si="37"/>
        <v>145.44412499999999</v>
      </c>
      <c r="AE112" s="31">
        <f t="shared" si="37"/>
        <v>154.335275</v>
      </c>
      <c r="AF112" s="31">
        <f t="shared" si="37"/>
        <v>160.79399999999998</v>
      </c>
      <c r="AG112" s="31">
        <f t="shared" si="37"/>
        <v>164.47705000000002</v>
      </c>
      <c r="AH112" s="54">
        <f t="shared" si="37"/>
        <v>148.9932225</v>
      </c>
      <c r="AI112" s="31">
        <f t="shared" si="37"/>
        <v>129.00570250000001</v>
      </c>
      <c r="AJ112" s="31">
        <f t="shared" si="37"/>
        <v>109.15023249999999</v>
      </c>
      <c r="AK112" s="31">
        <f t="shared" si="37"/>
        <v>101.10503249999999</v>
      </c>
      <c r="AL112" s="54">
        <f t="shared" si="37"/>
        <v>114.247035</v>
      </c>
      <c r="AM112" s="31">
        <f t="shared" si="37"/>
        <v>131.57463000000001</v>
      </c>
      <c r="AN112" s="31">
        <f t="shared" si="6"/>
        <v>147.79624999999999</v>
      </c>
      <c r="AO112" s="31">
        <f t="shared" si="8"/>
        <v>151.74257499999999</v>
      </c>
      <c r="AP112" s="73"/>
      <c r="AQ112" s="36"/>
      <c r="AW112" s="36"/>
      <c r="AX112" s="36"/>
      <c r="AY112" s="36"/>
      <c r="AZ112" s="36"/>
      <c r="BA112" s="50"/>
      <c r="BB112" s="51"/>
      <c r="BC112" s="51"/>
      <c r="BD112" s="51"/>
      <c r="BE112" s="31"/>
      <c r="BF112" s="31"/>
    </row>
    <row r="113" spans="2:58">
      <c r="B113" s="154"/>
      <c r="C113" s="1" t="s">
        <v>81</v>
      </c>
      <c r="D113" s="31">
        <f t="shared" ref="D113:AM113" si="38">SUM(D37:G37)/4</f>
        <v>1111.9079999999999</v>
      </c>
      <c r="E113" s="31">
        <f t="shared" si="38"/>
        <v>1141.1247499999999</v>
      </c>
      <c r="F113" s="31">
        <f t="shared" si="38"/>
        <v>1170.2635</v>
      </c>
      <c r="G113" s="31">
        <f t="shared" si="38"/>
        <v>1188.5552500000001</v>
      </c>
      <c r="H113" s="31">
        <f t="shared" si="38"/>
        <v>1183.7540000000001</v>
      </c>
      <c r="I113" s="31">
        <f t="shared" si="38"/>
        <v>1184.4972499999999</v>
      </c>
      <c r="J113" s="31">
        <f t="shared" si="38"/>
        <v>1197.5607500000001</v>
      </c>
      <c r="K113" s="31">
        <f t="shared" si="38"/>
        <v>1198.46075</v>
      </c>
      <c r="L113" s="31">
        <f t="shared" si="38"/>
        <v>1224.6637499999999</v>
      </c>
      <c r="M113" s="31">
        <f t="shared" si="38"/>
        <v>1222.4095</v>
      </c>
      <c r="N113" s="31">
        <f t="shared" si="38"/>
        <v>1204.8552500000001</v>
      </c>
      <c r="O113" s="31">
        <f t="shared" si="38"/>
        <v>1199.6822500000001</v>
      </c>
      <c r="P113" s="31">
        <f t="shared" si="38"/>
        <v>1157.6605</v>
      </c>
      <c r="Q113" s="31">
        <f t="shared" si="38"/>
        <v>1131.5155</v>
      </c>
      <c r="R113" s="31">
        <f t="shared" si="38"/>
        <v>1123.44625</v>
      </c>
      <c r="S113" s="31">
        <f t="shared" si="38"/>
        <v>1074.947275</v>
      </c>
      <c r="T113" s="31">
        <f t="shared" si="38"/>
        <v>1076.1720249999998</v>
      </c>
      <c r="U113" s="31">
        <f t="shared" si="38"/>
        <v>1077.7937749999999</v>
      </c>
      <c r="V113" s="31">
        <f t="shared" si="38"/>
        <v>1065.172525</v>
      </c>
      <c r="W113" s="31">
        <f t="shared" si="38"/>
        <v>1082.7249999999999</v>
      </c>
      <c r="X113" s="31">
        <f t="shared" si="38"/>
        <v>1075.8367500000002</v>
      </c>
      <c r="Y113" s="31">
        <f t="shared" si="38"/>
        <v>1053.5000749999999</v>
      </c>
      <c r="Z113" s="31">
        <f t="shared" si="38"/>
        <v>1009.6574000000001</v>
      </c>
      <c r="AA113" s="31">
        <f t="shared" si="38"/>
        <v>984.51335000000006</v>
      </c>
      <c r="AB113" s="31">
        <f t="shared" si="38"/>
        <v>980.23334999999997</v>
      </c>
      <c r="AC113" s="31">
        <f t="shared" si="38"/>
        <v>976.05735000000004</v>
      </c>
      <c r="AD113" s="31">
        <f t="shared" si="38"/>
        <v>989.27070000000003</v>
      </c>
      <c r="AE113" s="31">
        <f t="shared" si="38"/>
        <v>1005.89125</v>
      </c>
      <c r="AF113" s="31">
        <f t="shared" si="38"/>
        <v>1008.7527500000001</v>
      </c>
      <c r="AG113" s="31">
        <f t="shared" si="38"/>
        <v>1020.5801750000001</v>
      </c>
      <c r="AH113" s="54">
        <f t="shared" si="38"/>
        <v>1010.4609250000001</v>
      </c>
      <c r="AI113" s="31">
        <f t="shared" si="38"/>
        <v>962.506575</v>
      </c>
      <c r="AJ113" s="31">
        <f t="shared" si="38"/>
        <v>938.25857500000006</v>
      </c>
      <c r="AK113" s="31">
        <f t="shared" si="38"/>
        <v>903.69287500000007</v>
      </c>
      <c r="AL113" s="54">
        <f t="shared" si="38"/>
        <v>942.04269999999997</v>
      </c>
      <c r="AM113" s="31">
        <f t="shared" si="38"/>
        <v>1001.7973000000001</v>
      </c>
      <c r="AN113" s="31">
        <f t="shared" si="6"/>
        <v>1010.1415000000001</v>
      </c>
      <c r="AO113" s="31">
        <f t="shared" si="8"/>
        <v>1040.85545</v>
      </c>
      <c r="AP113" s="73"/>
      <c r="AQ113" s="36"/>
      <c r="AW113" s="36"/>
      <c r="AX113" s="36"/>
      <c r="AY113" s="36"/>
      <c r="AZ113" s="36"/>
      <c r="BA113" s="50"/>
      <c r="BB113" s="51"/>
      <c r="BC113" s="51"/>
      <c r="BD113" s="51"/>
      <c r="BE113" s="31"/>
      <c r="BF113" s="31"/>
    </row>
    <row r="114" spans="2:58">
      <c r="B114" s="154"/>
      <c r="C114" s="1" t="s">
        <v>82</v>
      </c>
      <c r="D114" s="31">
        <f t="shared" ref="D114:AM114" si="39">SUM(D38:G38)/4</f>
        <v>5423.8070000000007</v>
      </c>
      <c r="E114" s="31">
        <f t="shared" si="39"/>
        <v>5543.2422500000002</v>
      </c>
      <c r="F114" s="31">
        <f t="shared" si="39"/>
        <v>5646.5217500000008</v>
      </c>
      <c r="G114" s="31">
        <f t="shared" si="39"/>
        <v>6016.4580000000005</v>
      </c>
      <c r="H114" s="31">
        <f t="shared" si="39"/>
        <v>6300.5307499999999</v>
      </c>
      <c r="I114" s="31">
        <f t="shared" si="39"/>
        <v>6607.7309999999998</v>
      </c>
      <c r="J114" s="31">
        <f t="shared" si="39"/>
        <v>7251.4539999999997</v>
      </c>
      <c r="K114" s="31">
        <f t="shared" si="39"/>
        <v>7611.2685000000001</v>
      </c>
      <c r="L114" s="31">
        <f t="shared" si="39"/>
        <v>7667.0762500000001</v>
      </c>
      <c r="M114" s="31">
        <f t="shared" si="39"/>
        <v>7450.6859999999997</v>
      </c>
      <c r="N114" s="31">
        <f t="shared" si="39"/>
        <v>6842.7710000000006</v>
      </c>
      <c r="O114" s="31">
        <f t="shared" si="39"/>
        <v>6397.1165000000001</v>
      </c>
      <c r="P114" s="31">
        <f t="shared" si="39"/>
        <v>6071.5972500000007</v>
      </c>
      <c r="Q114" s="31">
        <f t="shared" si="39"/>
        <v>5927.5887499999999</v>
      </c>
      <c r="R114" s="31">
        <f t="shared" si="39"/>
        <v>6044.1594999999998</v>
      </c>
      <c r="S114" s="31">
        <f t="shared" si="39"/>
        <v>6156.9567499999994</v>
      </c>
      <c r="T114" s="31">
        <f t="shared" si="39"/>
        <v>6393.2149999999992</v>
      </c>
      <c r="U114" s="31">
        <f t="shared" si="39"/>
        <v>6512.0662499999999</v>
      </c>
      <c r="V114" s="31">
        <f t="shared" si="39"/>
        <v>6266.0934999999999</v>
      </c>
      <c r="W114" s="31">
        <f t="shared" si="39"/>
        <v>6004.9105</v>
      </c>
      <c r="X114" s="31">
        <f t="shared" si="39"/>
        <v>5623.9075000000012</v>
      </c>
      <c r="Y114" s="31">
        <f t="shared" si="39"/>
        <v>5474.4117500000002</v>
      </c>
      <c r="Z114" s="31">
        <f t="shared" si="39"/>
        <v>5405.9677499999998</v>
      </c>
      <c r="AA114" s="31">
        <f t="shared" si="39"/>
        <v>5387.3344999999999</v>
      </c>
      <c r="AB114" s="31">
        <f t="shared" si="39"/>
        <v>5468.7322500000009</v>
      </c>
      <c r="AC114" s="31">
        <f t="shared" si="39"/>
        <v>5462.3032499999999</v>
      </c>
      <c r="AD114" s="31">
        <f t="shared" si="39"/>
        <v>5496.3940000000002</v>
      </c>
      <c r="AE114" s="31">
        <f t="shared" si="39"/>
        <v>5363.4754999999996</v>
      </c>
      <c r="AF114" s="31">
        <f t="shared" si="39"/>
        <v>5234.7275</v>
      </c>
      <c r="AG114" s="31">
        <f t="shared" si="39"/>
        <v>5076.3204999999998</v>
      </c>
      <c r="AH114" s="54">
        <f t="shared" si="39"/>
        <v>4995.0715</v>
      </c>
      <c r="AI114" s="31">
        <f t="shared" si="39"/>
        <v>4996.0025000000005</v>
      </c>
      <c r="AJ114" s="31">
        <f t="shared" si="39"/>
        <v>5156.4657500000003</v>
      </c>
      <c r="AK114" s="31">
        <f t="shared" si="39"/>
        <v>5262.3022499999988</v>
      </c>
      <c r="AL114" s="54">
        <f t="shared" si="39"/>
        <v>5509.0055000000002</v>
      </c>
      <c r="AM114" s="31">
        <f t="shared" si="39"/>
        <v>5626.7807499999999</v>
      </c>
      <c r="AN114" s="31">
        <f t="shared" si="6"/>
        <v>5768.73</v>
      </c>
      <c r="AO114" s="31">
        <f t="shared" si="8"/>
        <v>5706.9627500000006</v>
      </c>
      <c r="AP114" s="73"/>
      <c r="AQ114" s="36"/>
      <c r="AW114" s="36"/>
      <c r="AX114" s="36"/>
      <c r="AY114" s="36"/>
      <c r="AZ114" s="36"/>
      <c r="BA114" s="50"/>
      <c r="BB114" s="51"/>
      <c r="BC114" s="51"/>
      <c r="BD114" s="51"/>
      <c r="BE114" s="31"/>
      <c r="BF114" s="31"/>
    </row>
    <row r="115" spans="2:58">
      <c r="B115" s="154" t="s">
        <v>71</v>
      </c>
      <c r="C115" s="1" t="s">
        <v>80</v>
      </c>
      <c r="D115" s="31">
        <f t="shared" ref="D115:AM115" si="40">SUM(D39:G39)/4</f>
        <v>247.36897500000001</v>
      </c>
      <c r="E115" s="31">
        <f t="shared" si="40"/>
        <v>246.10792500000002</v>
      </c>
      <c r="F115" s="31">
        <f t="shared" si="40"/>
        <v>245.06357500000001</v>
      </c>
      <c r="G115" s="31">
        <f t="shared" si="40"/>
        <v>241.02917500000001</v>
      </c>
      <c r="H115" s="31">
        <f t="shared" si="40"/>
        <v>242.91310000000001</v>
      </c>
      <c r="I115" s="31">
        <f t="shared" si="40"/>
        <v>249.10579999999999</v>
      </c>
      <c r="J115" s="31">
        <f t="shared" si="40"/>
        <v>254.065425</v>
      </c>
      <c r="K115" s="31">
        <f t="shared" si="40"/>
        <v>260.51512500000001</v>
      </c>
      <c r="L115" s="31">
        <f t="shared" si="40"/>
        <v>265.37882500000001</v>
      </c>
      <c r="M115" s="31">
        <f t="shared" si="40"/>
        <v>265.88805000000002</v>
      </c>
      <c r="N115" s="31">
        <f t="shared" si="40"/>
        <v>263.11340000000001</v>
      </c>
      <c r="O115" s="31">
        <f t="shared" si="40"/>
        <v>252.096125</v>
      </c>
      <c r="P115" s="31">
        <f t="shared" si="40"/>
        <v>235.54560000000001</v>
      </c>
      <c r="Q115" s="31">
        <f t="shared" si="40"/>
        <v>219.04775000000001</v>
      </c>
      <c r="R115" s="31">
        <f t="shared" si="40"/>
        <v>200.92332500000001</v>
      </c>
      <c r="S115" s="31">
        <f t="shared" si="40"/>
        <v>188.4033</v>
      </c>
      <c r="T115" s="31">
        <f t="shared" si="40"/>
        <v>180.65617500000002</v>
      </c>
      <c r="U115" s="31">
        <f t="shared" si="40"/>
        <v>175.589</v>
      </c>
      <c r="V115" s="31">
        <f t="shared" si="40"/>
        <v>169.854175</v>
      </c>
      <c r="W115" s="31">
        <f t="shared" si="40"/>
        <v>168.97150000000002</v>
      </c>
      <c r="X115" s="31">
        <f t="shared" si="40"/>
        <v>169.32184999999998</v>
      </c>
      <c r="Y115" s="31">
        <f t="shared" si="40"/>
        <v>170.61892499999999</v>
      </c>
      <c r="Z115" s="31">
        <f t="shared" si="40"/>
        <v>178.41562500000001</v>
      </c>
      <c r="AA115" s="31">
        <f t="shared" si="40"/>
        <v>183.26827499999999</v>
      </c>
      <c r="AB115" s="31">
        <f t="shared" si="40"/>
        <v>188.65879999999999</v>
      </c>
      <c r="AC115" s="31">
        <f t="shared" si="40"/>
        <v>190.84154999999998</v>
      </c>
      <c r="AD115" s="31">
        <f t="shared" si="40"/>
        <v>192.62555000000003</v>
      </c>
      <c r="AE115" s="31">
        <f t="shared" si="40"/>
        <v>192.9282</v>
      </c>
      <c r="AF115" s="31">
        <f t="shared" si="40"/>
        <v>188.55612499999998</v>
      </c>
      <c r="AG115" s="31">
        <f t="shared" si="40"/>
        <v>179.80812499999999</v>
      </c>
      <c r="AH115" s="54">
        <f t="shared" si="40"/>
        <v>153.60627500000001</v>
      </c>
      <c r="AI115" s="31">
        <f t="shared" si="40"/>
        <v>129.23828499999999</v>
      </c>
      <c r="AJ115" s="31">
        <f t="shared" si="40"/>
        <v>111.335885</v>
      </c>
      <c r="AK115" s="31">
        <f t="shared" si="40"/>
        <v>97.020787499999997</v>
      </c>
      <c r="AL115" s="54">
        <f t="shared" si="40"/>
        <v>113.51411250000001</v>
      </c>
      <c r="AM115" s="31">
        <f t="shared" si="40"/>
        <v>123.40335250000001</v>
      </c>
      <c r="AN115" s="31">
        <f t="shared" si="6"/>
        <v>127.05107749999999</v>
      </c>
      <c r="AO115" s="31">
        <f t="shared" si="8"/>
        <v>134.331875</v>
      </c>
      <c r="AP115" s="73"/>
      <c r="AQ115" s="36"/>
      <c r="AW115" s="36"/>
      <c r="AX115" s="36"/>
      <c r="AY115" s="36"/>
      <c r="AZ115" s="36"/>
    </row>
    <row r="116" spans="2:58">
      <c r="B116" s="154"/>
      <c r="C116" s="1" t="s">
        <v>81</v>
      </c>
      <c r="D116" s="31">
        <f t="shared" ref="D116:AM116" si="41">SUM(D40:G40)/4</f>
        <v>1176.9810000000002</v>
      </c>
      <c r="E116" s="31">
        <f t="shared" si="41"/>
        <v>1160.09275</v>
      </c>
      <c r="F116" s="31">
        <f t="shared" si="41"/>
        <v>1155.70425</v>
      </c>
      <c r="G116" s="31">
        <f t="shared" si="41"/>
        <v>1145.11175</v>
      </c>
      <c r="H116" s="31">
        <f t="shared" si="41"/>
        <v>1159.21325</v>
      </c>
      <c r="I116" s="31">
        <f t="shared" si="41"/>
        <v>1215.6825000000001</v>
      </c>
      <c r="J116" s="31">
        <f t="shared" si="41"/>
        <v>1251.6087499999999</v>
      </c>
      <c r="K116" s="31">
        <f t="shared" si="41"/>
        <v>1280.26325</v>
      </c>
      <c r="L116" s="31">
        <f t="shared" si="41"/>
        <v>1294.7307499999999</v>
      </c>
      <c r="M116" s="31">
        <f t="shared" si="41"/>
        <v>1290.7407499999999</v>
      </c>
      <c r="N116" s="31">
        <f t="shared" si="41"/>
        <v>1294.0035</v>
      </c>
      <c r="O116" s="31">
        <f t="shared" si="41"/>
        <v>1281.6007500000001</v>
      </c>
      <c r="P116" s="31">
        <f t="shared" si="41"/>
        <v>1257.85025</v>
      </c>
      <c r="Q116" s="31">
        <f t="shared" si="41"/>
        <v>1213.3277499999999</v>
      </c>
      <c r="R116" s="31">
        <f t="shared" si="41"/>
        <v>1154.5070000000001</v>
      </c>
      <c r="S116" s="31">
        <f t="shared" si="41"/>
        <v>1109.3372499999998</v>
      </c>
      <c r="T116" s="31">
        <f t="shared" si="41"/>
        <v>1087.3282499999998</v>
      </c>
      <c r="U116" s="31">
        <f t="shared" si="41"/>
        <v>1085.95975</v>
      </c>
      <c r="V116" s="31">
        <f t="shared" si="41"/>
        <v>1091.085</v>
      </c>
      <c r="W116" s="31">
        <f t="shared" si="41"/>
        <v>1092.5315000000001</v>
      </c>
      <c r="X116" s="31">
        <f t="shared" si="41"/>
        <v>1112.2594999999999</v>
      </c>
      <c r="Y116" s="31">
        <f t="shared" si="41"/>
        <v>1123.963</v>
      </c>
      <c r="Z116" s="31">
        <f t="shared" si="41"/>
        <v>1141.3274999999999</v>
      </c>
      <c r="AA116" s="31">
        <f t="shared" si="41"/>
        <v>1164.4365</v>
      </c>
      <c r="AB116" s="31">
        <f t="shared" si="41"/>
        <v>1186.8164999999999</v>
      </c>
      <c r="AC116" s="31">
        <f t="shared" si="41"/>
        <v>1179.8389999999999</v>
      </c>
      <c r="AD116" s="31">
        <f t="shared" si="41"/>
        <v>1175.54475</v>
      </c>
      <c r="AE116" s="31">
        <f t="shared" si="41"/>
        <v>1187.1087499999999</v>
      </c>
      <c r="AF116" s="31">
        <f t="shared" si="41"/>
        <v>1168.896</v>
      </c>
      <c r="AG116" s="31">
        <f t="shared" si="41"/>
        <v>1173.78575</v>
      </c>
      <c r="AH116" s="54">
        <f t="shared" si="41"/>
        <v>1154.5425</v>
      </c>
      <c r="AI116" s="31">
        <f t="shared" si="41"/>
        <v>1109.0142500000002</v>
      </c>
      <c r="AJ116" s="31">
        <f t="shared" si="41"/>
        <v>1063.1019999999999</v>
      </c>
      <c r="AK116" s="31">
        <f t="shared" si="41"/>
        <v>1048.4455</v>
      </c>
      <c r="AL116" s="54">
        <f t="shared" si="41"/>
        <v>1072.5272500000001</v>
      </c>
      <c r="AM116" s="31">
        <f t="shared" si="41"/>
        <v>1094.3364999999999</v>
      </c>
      <c r="AN116" s="31">
        <f t="shared" si="6"/>
        <v>1082.464925</v>
      </c>
      <c r="AO116" s="31">
        <f t="shared" si="8"/>
        <v>1067.522925</v>
      </c>
      <c r="AP116" s="73"/>
      <c r="AQ116" s="36"/>
      <c r="AW116" s="36"/>
      <c r="AX116" s="36"/>
      <c r="AY116" s="36"/>
      <c r="AZ116" s="36"/>
    </row>
    <row r="117" spans="2:58">
      <c r="B117" s="154"/>
      <c r="C117" s="1" t="s">
        <v>82</v>
      </c>
      <c r="D117" s="31">
        <f t="shared" ref="D117:AM117" si="42">SUM(D41:G41)/4</f>
        <v>6233.2917500000003</v>
      </c>
      <c r="E117" s="31">
        <f t="shared" si="42"/>
        <v>6028.6752500000002</v>
      </c>
      <c r="F117" s="31">
        <f t="shared" si="42"/>
        <v>5969.18325</v>
      </c>
      <c r="G117" s="31">
        <f t="shared" si="42"/>
        <v>5789.9302500000003</v>
      </c>
      <c r="H117" s="31">
        <f t="shared" si="42"/>
        <v>5772.36625</v>
      </c>
      <c r="I117" s="31">
        <f t="shared" si="42"/>
        <v>5805.9155000000001</v>
      </c>
      <c r="J117" s="31">
        <f t="shared" si="42"/>
        <v>5737.7654999999995</v>
      </c>
      <c r="K117" s="31">
        <f t="shared" si="42"/>
        <v>5980.5307499999999</v>
      </c>
      <c r="L117" s="31">
        <f t="shared" si="42"/>
        <v>5978.5434999999998</v>
      </c>
      <c r="M117" s="31">
        <f t="shared" si="42"/>
        <v>6038.1042500000003</v>
      </c>
      <c r="N117" s="31">
        <f t="shared" si="42"/>
        <v>6141.6595000000007</v>
      </c>
      <c r="O117" s="31">
        <f t="shared" si="42"/>
        <v>6109.9755000000005</v>
      </c>
      <c r="P117" s="31">
        <f t="shared" si="42"/>
        <v>6078.1109999999999</v>
      </c>
      <c r="Q117" s="31">
        <f t="shared" si="42"/>
        <v>6154.9402500000006</v>
      </c>
      <c r="R117" s="31">
        <f t="shared" si="42"/>
        <v>5892.4272500000006</v>
      </c>
      <c r="S117" s="31">
        <f t="shared" si="42"/>
        <v>5661.3639999999996</v>
      </c>
      <c r="T117" s="31">
        <f t="shared" si="42"/>
        <v>5505.5150000000003</v>
      </c>
      <c r="U117" s="31">
        <f t="shared" si="42"/>
        <v>5369.335</v>
      </c>
      <c r="V117" s="31">
        <f t="shared" si="42"/>
        <v>5677.1877500000001</v>
      </c>
      <c r="W117" s="31">
        <f t="shared" si="42"/>
        <v>5740.4255000000003</v>
      </c>
      <c r="X117" s="31">
        <f t="shared" si="42"/>
        <v>6477.4952499999999</v>
      </c>
      <c r="Y117" s="31">
        <f t="shared" si="42"/>
        <v>6776.2527500000006</v>
      </c>
      <c r="Z117" s="31">
        <f t="shared" si="42"/>
        <v>6827.4279999999999</v>
      </c>
      <c r="AA117" s="31">
        <f t="shared" si="42"/>
        <v>7165.6015000000007</v>
      </c>
      <c r="AB117" s="31">
        <f t="shared" si="42"/>
        <v>6996.1435000000001</v>
      </c>
      <c r="AC117" s="31">
        <f t="shared" si="42"/>
        <v>6895.0005000000001</v>
      </c>
      <c r="AD117" s="31">
        <f t="shared" si="42"/>
        <v>6897.3147499999995</v>
      </c>
      <c r="AE117" s="31">
        <f t="shared" si="42"/>
        <v>6761.1707499999993</v>
      </c>
      <c r="AF117" s="31">
        <f t="shared" si="42"/>
        <v>6642.6327500000007</v>
      </c>
      <c r="AG117" s="31">
        <f t="shared" si="42"/>
        <v>6709.6877500000001</v>
      </c>
      <c r="AH117" s="54">
        <f t="shared" si="42"/>
        <v>6480.4652500000002</v>
      </c>
      <c r="AI117" s="31">
        <f t="shared" si="42"/>
        <v>6209.7802499999998</v>
      </c>
      <c r="AJ117" s="31">
        <f t="shared" si="42"/>
        <v>5696.8537500000002</v>
      </c>
      <c r="AK117" s="31">
        <f t="shared" si="42"/>
        <v>5221.2350000000006</v>
      </c>
      <c r="AL117" s="54">
        <f t="shared" si="42"/>
        <v>5062.2827500000003</v>
      </c>
      <c r="AM117" s="31">
        <f t="shared" si="42"/>
        <v>5018.9542499999998</v>
      </c>
      <c r="AN117" s="31">
        <f t="shared" si="6"/>
        <v>4924.5244999999995</v>
      </c>
      <c r="AO117" s="31">
        <f t="shared" si="8"/>
        <v>4948.1982500000004</v>
      </c>
      <c r="AP117" s="73"/>
      <c r="AQ117" s="36"/>
      <c r="AW117" s="36"/>
      <c r="AX117" s="36"/>
      <c r="AY117" s="36"/>
      <c r="AZ117" s="36"/>
    </row>
    <row r="118" spans="2:58" ht="15" customHeight="1">
      <c r="B118" s="154" t="s">
        <v>72</v>
      </c>
      <c r="C118" s="1" t="s">
        <v>80</v>
      </c>
      <c r="D118" s="31">
        <f t="shared" ref="D118:AM118" si="43">SUM(D42:G42)/4</f>
        <v>353.32642500000003</v>
      </c>
      <c r="E118" s="31">
        <f t="shared" si="43"/>
        <v>355.72767499999998</v>
      </c>
      <c r="F118" s="31">
        <f t="shared" si="43"/>
        <v>354.92877499999997</v>
      </c>
      <c r="G118" s="31">
        <f t="shared" si="43"/>
        <v>363.26774999999998</v>
      </c>
      <c r="H118" s="31">
        <f t="shared" si="43"/>
        <v>371.87239999999997</v>
      </c>
      <c r="I118" s="31">
        <f t="shared" si="43"/>
        <v>384.80120000000005</v>
      </c>
      <c r="J118" s="31">
        <f t="shared" si="43"/>
        <v>387.07530000000003</v>
      </c>
      <c r="K118" s="31">
        <f t="shared" si="43"/>
        <v>387.32317499999999</v>
      </c>
      <c r="L118" s="31">
        <f t="shared" si="43"/>
        <v>386.49020000000002</v>
      </c>
      <c r="M118" s="31">
        <f t="shared" si="43"/>
        <v>381.06502499999999</v>
      </c>
      <c r="N118" s="31">
        <f t="shared" si="43"/>
        <v>379.72555</v>
      </c>
      <c r="O118" s="31">
        <f t="shared" si="43"/>
        <v>370.416675</v>
      </c>
      <c r="P118" s="31">
        <f t="shared" si="43"/>
        <v>349.12919999999997</v>
      </c>
      <c r="Q118" s="31">
        <f t="shared" si="43"/>
        <v>337.75377500000002</v>
      </c>
      <c r="R118" s="31">
        <f t="shared" si="43"/>
        <v>325.30852500000003</v>
      </c>
      <c r="S118" s="31">
        <f t="shared" si="43"/>
        <v>316.90365000000003</v>
      </c>
      <c r="T118" s="31">
        <f t="shared" si="43"/>
        <v>315.64870000000002</v>
      </c>
      <c r="U118" s="31">
        <f t="shared" si="43"/>
        <v>310.26927500000005</v>
      </c>
      <c r="V118" s="31">
        <f t="shared" si="43"/>
        <v>310.92840000000001</v>
      </c>
      <c r="W118" s="31">
        <f t="shared" si="43"/>
        <v>305.84470000000005</v>
      </c>
      <c r="X118" s="31">
        <f t="shared" si="43"/>
        <v>304.67162500000001</v>
      </c>
      <c r="Y118" s="31">
        <f t="shared" si="43"/>
        <v>300.18197499999997</v>
      </c>
      <c r="Z118" s="31">
        <f t="shared" si="43"/>
        <v>299.14939999999996</v>
      </c>
      <c r="AA118" s="31">
        <f t="shared" si="43"/>
        <v>300.23180000000002</v>
      </c>
      <c r="AB118" s="31">
        <f t="shared" si="43"/>
        <v>299.47137499999997</v>
      </c>
      <c r="AC118" s="31">
        <f t="shared" si="43"/>
        <v>304.20439999999996</v>
      </c>
      <c r="AD118" s="31">
        <f t="shared" si="43"/>
        <v>301.50890000000004</v>
      </c>
      <c r="AE118" s="31">
        <f t="shared" si="43"/>
        <v>302.27890000000002</v>
      </c>
      <c r="AF118" s="31">
        <f t="shared" si="43"/>
        <v>309.12457499999999</v>
      </c>
      <c r="AG118" s="31">
        <f t="shared" si="43"/>
        <v>298.49302499999999</v>
      </c>
      <c r="AH118" s="54">
        <f t="shared" si="43"/>
        <v>281.92455000000001</v>
      </c>
      <c r="AI118" s="31">
        <f t="shared" si="43"/>
        <v>262.63709999999998</v>
      </c>
      <c r="AJ118" s="31">
        <f t="shared" si="43"/>
        <v>239.12475000000001</v>
      </c>
      <c r="AK118" s="31">
        <f t="shared" si="43"/>
        <v>235.59202499999998</v>
      </c>
      <c r="AL118" s="54">
        <f t="shared" si="43"/>
        <v>240.98240000000001</v>
      </c>
      <c r="AM118" s="31">
        <f t="shared" si="43"/>
        <v>253.07250000000002</v>
      </c>
      <c r="AN118" s="31">
        <f t="shared" si="6"/>
        <v>264.51724999999999</v>
      </c>
      <c r="AO118" s="31">
        <f t="shared" si="8"/>
        <v>273.08774999999997</v>
      </c>
      <c r="AP118" s="73"/>
      <c r="AQ118" s="36"/>
      <c r="AW118" s="36"/>
      <c r="AX118" s="36"/>
      <c r="AY118" s="36"/>
      <c r="AZ118" s="36"/>
    </row>
    <row r="119" spans="2:58">
      <c r="B119" s="154"/>
      <c r="C119" s="1" t="s">
        <v>81</v>
      </c>
      <c r="D119" s="31">
        <f t="shared" ref="D119:AM119" si="44">SUM(D43:G43)/4</f>
        <v>1399.13175</v>
      </c>
      <c r="E119" s="31">
        <f t="shared" si="44"/>
        <v>1425.66525</v>
      </c>
      <c r="F119" s="31">
        <f t="shared" si="44"/>
        <v>1453.1042499999999</v>
      </c>
      <c r="G119" s="31">
        <f t="shared" si="44"/>
        <v>1476.6579999999999</v>
      </c>
      <c r="H119" s="31">
        <f t="shared" si="44"/>
        <v>1494.145</v>
      </c>
      <c r="I119" s="31">
        <f t="shared" si="44"/>
        <v>1511.56025</v>
      </c>
      <c r="J119" s="31">
        <f t="shared" si="44"/>
        <v>1504.0430000000001</v>
      </c>
      <c r="K119" s="31">
        <f t="shared" si="44"/>
        <v>1507.2160000000001</v>
      </c>
      <c r="L119" s="31">
        <f t="shared" si="44"/>
        <v>1501.6072499999998</v>
      </c>
      <c r="M119" s="31">
        <f t="shared" si="44"/>
        <v>1483.1909999999998</v>
      </c>
      <c r="N119" s="31">
        <f t="shared" si="44"/>
        <v>1470.0622499999999</v>
      </c>
      <c r="O119" s="31">
        <f t="shared" si="44"/>
        <v>1445.7210000000002</v>
      </c>
      <c r="P119" s="31">
        <f t="shared" si="44"/>
        <v>1416.4427500000002</v>
      </c>
      <c r="Q119" s="31">
        <f t="shared" si="44"/>
        <v>1398.1052500000001</v>
      </c>
      <c r="R119" s="31">
        <f t="shared" si="44"/>
        <v>1394.6599999999999</v>
      </c>
      <c r="S119" s="31">
        <f t="shared" si="44"/>
        <v>1373.50775</v>
      </c>
      <c r="T119" s="31">
        <f t="shared" si="44"/>
        <v>1370.838</v>
      </c>
      <c r="U119" s="31">
        <f t="shared" si="44"/>
        <v>1355.027</v>
      </c>
      <c r="V119" s="31">
        <f t="shared" si="44"/>
        <v>1349.3705</v>
      </c>
      <c r="W119" s="31">
        <f t="shared" si="44"/>
        <v>1348.4602499999999</v>
      </c>
      <c r="X119" s="31">
        <f t="shared" si="44"/>
        <v>1357.0407500000001</v>
      </c>
      <c r="Y119" s="31">
        <f t="shared" si="44"/>
        <v>1377.153</v>
      </c>
      <c r="Z119" s="31">
        <f t="shared" si="44"/>
        <v>1396.5529999999999</v>
      </c>
      <c r="AA119" s="31">
        <f t="shared" si="44"/>
        <v>1411.1632500000001</v>
      </c>
      <c r="AB119" s="31">
        <f t="shared" si="44"/>
        <v>1417.45525</v>
      </c>
      <c r="AC119" s="31">
        <f t="shared" si="44"/>
        <v>1423.10025</v>
      </c>
      <c r="AD119" s="31">
        <f t="shared" si="44"/>
        <v>1416.8095000000001</v>
      </c>
      <c r="AE119" s="31">
        <f t="shared" si="44"/>
        <v>1409.4585000000002</v>
      </c>
      <c r="AF119" s="31">
        <f t="shared" si="44"/>
        <v>1409.0664999999999</v>
      </c>
      <c r="AG119" s="31">
        <f t="shared" si="44"/>
        <v>1390.9007499999998</v>
      </c>
      <c r="AH119" s="54">
        <f t="shared" si="44"/>
        <v>1364.82375</v>
      </c>
      <c r="AI119" s="31">
        <f t="shared" si="44"/>
        <v>1348.1642500000003</v>
      </c>
      <c r="AJ119" s="31">
        <f t="shared" si="44"/>
        <v>1337.4590000000001</v>
      </c>
      <c r="AK119" s="31">
        <f t="shared" si="44"/>
        <v>1351.7384999999999</v>
      </c>
      <c r="AL119" s="54">
        <f t="shared" si="44"/>
        <v>1369.6415000000002</v>
      </c>
      <c r="AM119" s="31">
        <f t="shared" si="44"/>
        <v>1408.9065000000001</v>
      </c>
      <c r="AN119" s="31">
        <f t="shared" si="6"/>
        <v>1427.683</v>
      </c>
      <c r="AO119" s="31">
        <f t="shared" si="8"/>
        <v>1437.9079999999999</v>
      </c>
      <c r="AP119" s="73"/>
      <c r="AQ119" s="36"/>
      <c r="AW119" s="36"/>
      <c r="AX119" s="36"/>
      <c r="AY119" s="36"/>
      <c r="AZ119" s="36"/>
    </row>
    <row r="120" spans="2:58">
      <c r="B120" s="154"/>
      <c r="C120" s="1" t="s">
        <v>82</v>
      </c>
      <c r="D120" s="31">
        <f t="shared" ref="D120:AM120" si="45">SUM(D44:G44)/4</f>
        <v>6890.4782500000001</v>
      </c>
      <c r="E120" s="31">
        <f t="shared" si="45"/>
        <v>6845.5635000000002</v>
      </c>
      <c r="F120" s="31">
        <f t="shared" si="45"/>
        <v>6859.6854999999996</v>
      </c>
      <c r="G120" s="31">
        <f t="shared" si="45"/>
        <v>6809.0095000000001</v>
      </c>
      <c r="H120" s="31">
        <f t="shared" si="45"/>
        <v>6943.7169999999996</v>
      </c>
      <c r="I120" s="31">
        <f t="shared" si="45"/>
        <v>6953.0912500000004</v>
      </c>
      <c r="J120" s="31">
        <f t="shared" si="45"/>
        <v>6955.2754999999997</v>
      </c>
      <c r="K120" s="31">
        <f t="shared" si="45"/>
        <v>6930.7960000000003</v>
      </c>
      <c r="L120" s="31">
        <f t="shared" si="45"/>
        <v>6759.9669999999987</v>
      </c>
      <c r="M120" s="31">
        <f t="shared" si="45"/>
        <v>6646.2557499999994</v>
      </c>
      <c r="N120" s="31">
        <f t="shared" si="45"/>
        <v>6592.4577499999996</v>
      </c>
      <c r="O120" s="31">
        <f t="shared" si="45"/>
        <v>6600.76325</v>
      </c>
      <c r="P120" s="31">
        <f t="shared" si="45"/>
        <v>6638.8684999999996</v>
      </c>
      <c r="Q120" s="31">
        <f t="shared" si="45"/>
        <v>6640.3789999999999</v>
      </c>
      <c r="R120" s="31">
        <f t="shared" si="45"/>
        <v>6573.3090000000002</v>
      </c>
      <c r="S120" s="31">
        <f t="shared" si="45"/>
        <v>6410.91075</v>
      </c>
      <c r="T120" s="31">
        <f t="shared" si="45"/>
        <v>6327.8690000000006</v>
      </c>
      <c r="U120" s="31">
        <f t="shared" si="45"/>
        <v>6223.1582499999995</v>
      </c>
      <c r="V120" s="31">
        <f t="shared" si="45"/>
        <v>6212.0585000000001</v>
      </c>
      <c r="W120" s="31">
        <f t="shared" si="45"/>
        <v>6320.6282500000007</v>
      </c>
      <c r="X120" s="31">
        <f t="shared" si="45"/>
        <v>6459.0420000000004</v>
      </c>
      <c r="Y120" s="31">
        <f t="shared" si="45"/>
        <v>6658.85</v>
      </c>
      <c r="Z120" s="31">
        <f t="shared" si="45"/>
        <v>6787.2117500000004</v>
      </c>
      <c r="AA120" s="31">
        <f t="shared" si="45"/>
        <v>6756.5752499999999</v>
      </c>
      <c r="AB120" s="31">
        <f t="shared" si="45"/>
        <v>6630.3369999999995</v>
      </c>
      <c r="AC120" s="31">
        <f t="shared" si="45"/>
        <v>6512.3799999999992</v>
      </c>
      <c r="AD120" s="31">
        <f t="shared" si="45"/>
        <v>6462.3884999999991</v>
      </c>
      <c r="AE120" s="31">
        <f t="shared" si="45"/>
        <v>6414.6857500000006</v>
      </c>
      <c r="AF120" s="31">
        <f t="shared" si="45"/>
        <v>6387.9855000000007</v>
      </c>
      <c r="AG120" s="31">
        <f t="shared" si="45"/>
        <v>6353.7870000000003</v>
      </c>
      <c r="AH120" s="54">
        <f t="shared" si="45"/>
        <v>6265.4410000000007</v>
      </c>
      <c r="AI120" s="31">
        <f t="shared" si="45"/>
        <v>6167.7827500000003</v>
      </c>
      <c r="AJ120" s="31">
        <f t="shared" si="45"/>
        <v>6161.5660000000007</v>
      </c>
      <c r="AK120" s="31">
        <f t="shared" si="45"/>
        <v>6175.3244999999997</v>
      </c>
      <c r="AL120" s="54">
        <f t="shared" si="45"/>
        <v>6238.3107500000006</v>
      </c>
      <c r="AM120" s="31">
        <f t="shared" si="45"/>
        <v>6465.7245000000003</v>
      </c>
      <c r="AN120" s="31">
        <f t="shared" si="6"/>
        <v>6555.1587500000005</v>
      </c>
      <c r="AO120" s="31">
        <f t="shared" si="8"/>
        <v>6494.0754999999999</v>
      </c>
      <c r="AP120" s="73"/>
      <c r="AQ120" s="36"/>
      <c r="AW120" s="36"/>
      <c r="AX120" s="36"/>
      <c r="AY120" s="36"/>
      <c r="AZ120" s="36"/>
    </row>
    <row r="121" spans="2:58" ht="15" customHeight="1">
      <c r="B121" s="154" t="s">
        <v>92</v>
      </c>
      <c r="C121" s="1" t="s">
        <v>80</v>
      </c>
      <c r="D121" s="31">
        <f t="shared" ref="D121:AM121" si="46">SUM(D45:G45)/4</f>
        <v>316.87332499999997</v>
      </c>
      <c r="E121" s="31">
        <f t="shared" si="46"/>
        <v>317.03874999999999</v>
      </c>
      <c r="F121" s="31">
        <f t="shared" si="46"/>
        <v>316.87964999999997</v>
      </c>
      <c r="G121" s="31">
        <f t="shared" si="46"/>
        <v>315.09379999999999</v>
      </c>
      <c r="H121" s="31">
        <f t="shared" si="46"/>
        <v>307.28522499999997</v>
      </c>
      <c r="I121" s="31">
        <f t="shared" si="46"/>
        <v>306.86270000000002</v>
      </c>
      <c r="J121" s="31">
        <f t="shared" si="46"/>
        <v>306.92404999999997</v>
      </c>
      <c r="K121" s="31">
        <f t="shared" si="46"/>
        <v>301.04502500000001</v>
      </c>
      <c r="L121" s="31">
        <f t="shared" si="46"/>
        <v>300.37154999999996</v>
      </c>
      <c r="M121" s="31">
        <f t="shared" si="46"/>
        <v>297.26414999999997</v>
      </c>
      <c r="N121" s="31">
        <f t="shared" si="46"/>
        <v>295.68264999999997</v>
      </c>
      <c r="O121" s="31">
        <f t="shared" si="46"/>
        <v>291.37702499999995</v>
      </c>
      <c r="P121" s="31">
        <f t="shared" si="46"/>
        <v>279.09937500000001</v>
      </c>
      <c r="Q121" s="31">
        <f t="shared" si="46"/>
        <v>270.19687499999998</v>
      </c>
      <c r="R121" s="31">
        <f t="shared" si="46"/>
        <v>264.03967499999999</v>
      </c>
      <c r="S121" s="31">
        <f t="shared" si="46"/>
        <v>257.44102500000002</v>
      </c>
      <c r="T121" s="31">
        <f t="shared" si="46"/>
        <v>253.5993</v>
      </c>
      <c r="U121" s="31">
        <f t="shared" si="46"/>
        <v>248.00427500000001</v>
      </c>
      <c r="V121" s="31">
        <f t="shared" si="46"/>
        <v>244.7448</v>
      </c>
      <c r="W121" s="31">
        <f t="shared" si="46"/>
        <v>248.50082499999996</v>
      </c>
      <c r="X121" s="31">
        <f t="shared" si="46"/>
        <v>255.69692499999996</v>
      </c>
      <c r="Y121" s="31">
        <f t="shared" si="46"/>
        <v>263.80212499999999</v>
      </c>
      <c r="Z121" s="31">
        <f t="shared" si="46"/>
        <v>264.72177499999998</v>
      </c>
      <c r="AA121" s="31">
        <f t="shared" si="46"/>
        <v>269.89577500000001</v>
      </c>
      <c r="AB121" s="31">
        <f t="shared" si="46"/>
        <v>272.74157500000001</v>
      </c>
      <c r="AC121" s="31">
        <f t="shared" si="46"/>
        <v>276.54737499999999</v>
      </c>
      <c r="AD121" s="31">
        <f t="shared" si="46"/>
        <v>285.80597499999999</v>
      </c>
      <c r="AE121" s="31">
        <f t="shared" si="46"/>
        <v>289.81942500000002</v>
      </c>
      <c r="AF121" s="31">
        <f t="shared" si="46"/>
        <v>291.20684999999997</v>
      </c>
      <c r="AG121" s="31">
        <f t="shared" si="46"/>
        <v>287.10720000000003</v>
      </c>
      <c r="AH121" s="54">
        <f t="shared" si="46"/>
        <v>259.93202499999995</v>
      </c>
      <c r="AI121" s="31">
        <f t="shared" si="46"/>
        <v>235.453575</v>
      </c>
      <c r="AJ121" s="31">
        <f t="shared" si="46"/>
        <v>219.30347500000002</v>
      </c>
      <c r="AK121" s="31">
        <f t="shared" si="46"/>
        <v>212.94092499999999</v>
      </c>
      <c r="AL121" s="54">
        <f t="shared" si="46"/>
        <v>217.41375000000002</v>
      </c>
      <c r="AM121" s="31">
        <f t="shared" si="46"/>
        <v>227.93895000000001</v>
      </c>
      <c r="AN121" s="31">
        <f t="shared" si="6"/>
        <v>230.635775</v>
      </c>
      <c r="AO121" s="31">
        <f t="shared" si="8"/>
        <v>231.95382499999999</v>
      </c>
      <c r="AP121" s="73"/>
      <c r="AQ121" s="36"/>
      <c r="AW121" s="36"/>
      <c r="AX121" s="36"/>
      <c r="AY121" s="36"/>
      <c r="AZ121" s="36"/>
    </row>
    <row r="122" spans="2:58">
      <c r="B122" s="154"/>
      <c r="C122" s="1" t="s">
        <v>81</v>
      </c>
      <c r="D122" s="31">
        <f t="shared" ref="D122:AM122" si="47">SUM(D46:G46)/4</f>
        <v>1348.5545</v>
      </c>
      <c r="E122" s="31">
        <f t="shared" si="47"/>
        <v>1351.5730000000001</v>
      </c>
      <c r="F122" s="31">
        <f t="shared" si="47"/>
        <v>1350.6547499999999</v>
      </c>
      <c r="G122" s="31">
        <f t="shared" si="47"/>
        <v>1363.2255</v>
      </c>
      <c r="H122" s="31">
        <f t="shared" si="47"/>
        <v>1375.444</v>
      </c>
      <c r="I122" s="31">
        <f t="shared" si="47"/>
        <v>1387.8064999999999</v>
      </c>
      <c r="J122" s="31">
        <f t="shared" si="47"/>
        <v>1395.57375</v>
      </c>
      <c r="K122" s="31">
        <f t="shared" si="47"/>
        <v>1399.0787499999999</v>
      </c>
      <c r="L122" s="31">
        <f t="shared" si="47"/>
        <v>1389.7102500000001</v>
      </c>
      <c r="M122" s="31">
        <f t="shared" si="47"/>
        <v>1385.2265</v>
      </c>
      <c r="N122" s="31">
        <f t="shared" si="47"/>
        <v>1382.2757500000002</v>
      </c>
      <c r="O122" s="31">
        <f t="shared" si="47"/>
        <v>1361.8325</v>
      </c>
      <c r="P122" s="31">
        <f t="shared" si="47"/>
        <v>1340.3065000000001</v>
      </c>
      <c r="Q122" s="31">
        <f t="shared" si="47"/>
        <v>1326.5810000000001</v>
      </c>
      <c r="R122" s="31">
        <f t="shared" si="47"/>
        <v>1310.0219999999999</v>
      </c>
      <c r="S122" s="31">
        <f t="shared" si="47"/>
        <v>1296.7942499999999</v>
      </c>
      <c r="T122" s="31">
        <f t="shared" si="47"/>
        <v>1285.6682499999999</v>
      </c>
      <c r="U122" s="31">
        <f t="shared" si="47"/>
        <v>1281.9527499999999</v>
      </c>
      <c r="V122" s="31">
        <f t="shared" si="47"/>
        <v>1283.87375</v>
      </c>
      <c r="W122" s="31">
        <f t="shared" si="47"/>
        <v>1298.4682499999999</v>
      </c>
      <c r="X122" s="31">
        <f t="shared" si="47"/>
        <v>1309.7705000000001</v>
      </c>
      <c r="Y122" s="31">
        <f t="shared" si="47"/>
        <v>1314.33725</v>
      </c>
      <c r="Z122" s="31">
        <f t="shared" si="47"/>
        <v>1300.50575</v>
      </c>
      <c r="AA122" s="31">
        <f t="shared" si="47"/>
        <v>1313.5630000000001</v>
      </c>
      <c r="AB122" s="31">
        <f t="shared" si="47"/>
        <v>1327.5515</v>
      </c>
      <c r="AC122" s="31">
        <f t="shared" si="47"/>
        <v>1337.3845000000001</v>
      </c>
      <c r="AD122" s="31">
        <f t="shared" si="47"/>
        <v>1368.5525</v>
      </c>
      <c r="AE122" s="31">
        <f t="shared" si="47"/>
        <v>1381.2424999999998</v>
      </c>
      <c r="AF122" s="31">
        <f t="shared" si="47"/>
        <v>1386.403</v>
      </c>
      <c r="AG122" s="31">
        <f t="shared" si="47"/>
        <v>1392.11175</v>
      </c>
      <c r="AH122" s="54">
        <f t="shared" si="47"/>
        <v>1371.7292500000001</v>
      </c>
      <c r="AI122" s="31">
        <f t="shared" si="47"/>
        <v>1337.9157500000001</v>
      </c>
      <c r="AJ122" s="31">
        <f t="shared" si="47"/>
        <v>1313.2320000000002</v>
      </c>
      <c r="AK122" s="31">
        <f t="shared" si="47"/>
        <v>1292.453</v>
      </c>
      <c r="AL122" s="54">
        <f t="shared" si="47"/>
        <v>1273.94525</v>
      </c>
      <c r="AM122" s="31">
        <f t="shared" si="47"/>
        <v>1292.09475</v>
      </c>
      <c r="AN122" s="31">
        <f t="shared" si="6"/>
        <v>1307.4707500000002</v>
      </c>
      <c r="AO122" s="31">
        <f t="shared" si="8"/>
        <v>1313.7682500000001</v>
      </c>
      <c r="AP122" s="73"/>
      <c r="AQ122" s="36"/>
      <c r="AW122" s="36"/>
      <c r="AX122" s="36"/>
      <c r="AY122" s="36"/>
      <c r="AZ122" s="36"/>
    </row>
    <row r="123" spans="2:58">
      <c r="B123" s="154"/>
      <c r="C123" s="1" t="s">
        <v>82</v>
      </c>
      <c r="D123" s="31">
        <f t="shared" ref="D123:AM123" si="48">SUM(D47:G47)/4</f>
        <v>5866.1397500000003</v>
      </c>
      <c r="E123" s="31">
        <f t="shared" si="48"/>
        <v>5807.6010000000006</v>
      </c>
      <c r="F123" s="31">
        <f t="shared" si="48"/>
        <v>5709.3277499999995</v>
      </c>
      <c r="G123" s="31">
        <f t="shared" si="48"/>
        <v>5886.4937500000005</v>
      </c>
      <c r="H123" s="31">
        <f t="shared" si="48"/>
        <v>6234.2215000000006</v>
      </c>
      <c r="I123" s="31">
        <f t="shared" si="48"/>
        <v>6420.6085000000003</v>
      </c>
      <c r="J123" s="31">
        <f t="shared" si="48"/>
        <v>6518.89</v>
      </c>
      <c r="K123" s="31">
        <f t="shared" si="48"/>
        <v>6599.5322500000002</v>
      </c>
      <c r="L123" s="31">
        <f t="shared" si="48"/>
        <v>6429.0910000000003</v>
      </c>
      <c r="M123" s="31">
        <f t="shared" si="48"/>
        <v>6201.683</v>
      </c>
      <c r="N123" s="31">
        <f t="shared" si="48"/>
        <v>6192.2832500000004</v>
      </c>
      <c r="O123" s="31">
        <f t="shared" si="48"/>
        <v>6063.7720000000008</v>
      </c>
      <c r="P123" s="31">
        <f t="shared" si="48"/>
        <v>6095.1312500000004</v>
      </c>
      <c r="Q123" s="31">
        <f t="shared" si="48"/>
        <v>6236.4607499999993</v>
      </c>
      <c r="R123" s="31">
        <f t="shared" si="48"/>
        <v>6174.5725000000002</v>
      </c>
      <c r="S123" s="31">
        <f t="shared" si="48"/>
        <v>6151.8842500000001</v>
      </c>
      <c r="T123" s="31">
        <f t="shared" si="48"/>
        <v>5950.4330000000009</v>
      </c>
      <c r="U123" s="31">
        <f t="shared" si="48"/>
        <v>5831.5542499999992</v>
      </c>
      <c r="V123" s="31">
        <f t="shared" si="48"/>
        <v>5877.8017499999996</v>
      </c>
      <c r="W123" s="31">
        <f t="shared" si="48"/>
        <v>5842.9525000000003</v>
      </c>
      <c r="X123" s="31">
        <f t="shared" si="48"/>
        <v>5999.2335000000003</v>
      </c>
      <c r="Y123" s="31">
        <f t="shared" si="48"/>
        <v>6072.8242500000006</v>
      </c>
      <c r="Z123" s="31">
        <f t="shared" si="48"/>
        <v>6049.2637500000001</v>
      </c>
      <c r="AA123" s="31">
        <f t="shared" si="48"/>
        <v>6268.4134999999997</v>
      </c>
      <c r="AB123" s="31">
        <f t="shared" si="48"/>
        <v>6461.8125</v>
      </c>
      <c r="AC123" s="31">
        <f t="shared" si="48"/>
        <v>6753.2172499999997</v>
      </c>
      <c r="AD123" s="31">
        <f t="shared" si="48"/>
        <v>6990.9659999999994</v>
      </c>
      <c r="AE123" s="31">
        <f t="shared" si="48"/>
        <v>6990.4344999999994</v>
      </c>
      <c r="AF123" s="31">
        <f t="shared" si="48"/>
        <v>6874.5404999999992</v>
      </c>
      <c r="AG123" s="31">
        <f t="shared" si="48"/>
        <v>6682.7252500000004</v>
      </c>
      <c r="AH123" s="54">
        <f t="shared" si="48"/>
        <v>6572.152</v>
      </c>
      <c r="AI123" s="31">
        <f t="shared" si="48"/>
        <v>6458.9632499999998</v>
      </c>
      <c r="AJ123" s="31">
        <f t="shared" si="48"/>
        <v>6353.4105</v>
      </c>
      <c r="AK123" s="31">
        <f t="shared" si="48"/>
        <v>6353.08025</v>
      </c>
      <c r="AL123" s="54">
        <f t="shared" si="48"/>
        <v>6275.4310000000005</v>
      </c>
      <c r="AM123" s="31">
        <f t="shared" si="48"/>
        <v>6281.9802500000005</v>
      </c>
      <c r="AN123" s="31">
        <f t="shared" si="6"/>
        <v>6433.4579999999996</v>
      </c>
      <c r="AO123" s="31">
        <f t="shared" si="8"/>
        <v>6394.375</v>
      </c>
      <c r="AP123" s="73"/>
      <c r="AQ123" s="36"/>
      <c r="AW123" s="36"/>
      <c r="AX123" s="36"/>
      <c r="AY123" s="36"/>
      <c r="AZ123" s="36"/>
    </row>
    <row r="124" spans="2:58" ht="15" customHeight="1">
      <c r="B124" s="154" t="s">
        <v>73</v>
      </c>
      <c r="C124" s="1" t="s">
        <v>80</v>
      </c>
      <c r="D124" s="31">
        <f t="shared" ref="D124:AM124" si="49">SUM(D48:G48)/4</f>
        <v>266.29295000000002</v>
      </c>
      <c r="E124" s="31">
        <f t="shared" si="49"/>
        <v>269.52250000000004</v>
      </c>
      <c r="F124" s="31">
        <f t="shared" si="49"/>
        <v>274.22557499999999</v>
      </c>
      <c r="G124" s="31">
        <f t="shared" si="49"/>
        <v>282.18315000000001</v>
      </c>
      <c r="H124" s="31">
        <f t="shared" si="49"/>
        <v>290.62585000000001</v>
      </c>
      <c r="I124" s="31">
        <f t="shared" si="49"/>
        <v>293.67177499999997</v>
      </c>
      <c r="J124" s="31">
        <f t="shared" si="49"/>
        <v>288.49242500000003</v>
      </c>
      <c r="K124" s="31">
        <f t="shared" si="49"/>
        <v>284.39794999999998</v>
      </c>
      <c r="L124" s="31">
        <f t="shared" si="49"/>
        <v>276.87902500000007</v>
      </c>
      <c r="M124" s="31">
        <f t="shared" si="49"/>
        <v>272.326325</v>
      </c>
      <c r="N124" s="31">
        <f t="shared" si="49"/>
        <v>273.31880000000001</v>
      </c>
      <c r="O124" s="31">
        <f t="shared" si="49"/>
        <v>274.27850000000001</v>
      </c>
      <c r="P124" s="31">
        <f t="shared" si="49"/>
        <v>273.24007500000005</v>
      </c>
      <c r="Q124" s="31">
        <f t="shared" si="49"/>
        <v>270.952675</v>
      </c>
      <c r="R124" s="31">
        <f t="shared" si="49"/>
        <v>264.47395</v>
      </c>
      <c r="S124" s="31">
        <f t="shared" si="49"/>
        <v>256.12312499999996</v>
      </c>
      <c r="T124" s="31">
        <f t="shared" si="49"/>
        <v>249.2824</v>
      </c>
      <c r="U124" s="31">
        <f t="shared" si="49"/>
        <v>240.51014999999998</v>
      </c>
      <c r="V124" s="31">
        <f t="shared" si="49"/>
        <v>232.69024999999999</v>
      </c>
      <c r="W124" s="31">
        <f t="shared" si="49"/>
        <v>231.95397499999999</v>
      </c>
      <c r="X124" s="31">
        <f t="shared" si="49"/>
        <v>229.60274999999999</v>
      </c>
      <c r="Y124" s="31">
        <f t="shared" si="49"/>
        <v>229.49449999999999</v>
      </c>
      <c r="Z124" s="31">
        <f t="shared" si="49"/>
        <v>237.77159999999998</v>
      </c>
      <c r="AA124" s="31">
        <f t="shared" si="49"/>
        <v>241.0487</v>
      </c>
      <c r="AB124" s="31">
        <f t="shared" si="49"/>
        <v>245.36950000000002</v>
      </c>
      <c r="AC124" s="31">
        <f t="shared" si="49"/>
        <v>250.07165000000003</v>
      </c>
      <c r="AD124" s="31">
        <f t="shared" si="49"/>
        <v>246.65750000000003</v>
      </c>
      <c r="AE124" s="31">
        <f t="shared" si="49"/>
        <v>241.45802500000002</v>
      </c>
      <c r="AF124" s="31">
        <f t="shared" si="49"/>
        <v>237.804</v>
      </c>
      <c r="AG124" s="31">
        <f t="shared" si="49"/>
        <v>233.239825</v>
      </c>
      <c r="AH124" s="54">
        <f t="shared" si="49"/>
        <v>205.41702500000002</v>
      </c>
      <c r="AI124" s="31">
        <f t="shared" si="49"/>
        <v>179.39392500000002</v>
      </c>
      <c r="AJ124" s="31">
        <f t="shared" si="49"/>
        <v>154.73660000000001</v>
      </c>
      <c r="AK124" s="31">
        <f t="shared" si="49"/>
        <v>132.579275</v>
      </c>
      <c r="AL124" s="54">
        <f t="shared" si="49"/>
        <v>141.515725</v>
      </c>
      <c r="AM124" s="31">
        <f t="shared" si="49"/>
        <v>156.169825</v>
      </c>
      <c r="AN124" s="31">
        <f t="shared" si="6"/>
        <v>178.60282500000002</v>
      </c>
      <c r="AO124" s="31">
        <f t="shared" si="8"/>
        <v>189.53037499999999</v>
      </c>
      <c r="AP124" s="73"/>
      <c r="AQ124" s="36"/>
      <c r="AW124" s="36"/>
      <c r="AX124" s="36"/>
      <c r="AY124" s="36"/>
      <c r="AZ124" s="36"/>
    </row>
    <row r="125" spans="2:58">
      <c r="B125" s="154"/>
      <c r="C125" s="1" t="s">
        <v>81</v>
      </c>
      <c r="D125" s="31">
        <f t="shared" ref="D125:AM125" si="50">SUM(D49:G49)/4</f>
        <v>1240.1525000000001</v>
      </c>
      <c r="E125" s="31">
        <f t="shared" si="50"/>
        <v>1247.80575</v>
      </c>
      <c r="F125" s="31">
        <f t="shared" si="50"/>
        <v>1246.6869999999999</v>
      </c>
      <c r="G125" s="31">
        <f t="shared" si="50"/>
        <v>1268.2094999999999</v>
      </c>
      <c r="H125" s="31">
        <f t="shared" si="50"/>
        <v>1297.76575</v>
      </c>
      <c r="I125" s="31">
        <f t="shared" si="50"/>
        <v>1321.5532499999999</v>
      </c>
      <c r="J125" s="31">
        <f t="shared" si="50"/>
        <v>1339.0754999999999</v>
      </c>
      <c r="K125" s="31">
        <f t="shared" si="50"/>
        <v>1342.4872499999999</v>
      </c>
      <c r="L125" s="31">
        <f t="shared" si="50"/>
        <v>1336.8812499999999</v>
      </c>
      <c r="M125" s="31">
        <f t="shared" si="50"/>
        <v>1326.173</v>
      </c>
      <c r="N125" s="31">
        <f t="shared" si="50"/>
        <v>1332.1369999999999</v>
      </c>
      <c r="O125" s="31">
        <f t="shared" si="50"/>
        <v>1341.3747499999999</v>
      </c>
      <c r="P125" s="31">
        <f t="shared" si="50"/>
        <v>1343.1537499999999</v>
      </c>
      <c r="Q125" s="31">
        <f t="shared" si="50"/>
        <v>1349.85</v>
      </c>
      <c r="R125" s="31">
        <f t="shared" si="50"/>
        <v>1346.2692500000001</v>
      </c>
      <c r="S125" s="31">
        <f t="shared" si="50"/>
        <v>1331.8127500000001</v>
      </c>
      <c r="T125" s="31">
        <f t="shared" si="50"/>
        <v>1320.9114999999999</v>
      </c>
      <c r="U125" s="31">
        <f t="shared" si="50"/>
        <v>1302.8215</v>
      </c>
      <c r="V125" s="31">
        <f t="shared" si="50"/>
        <v>1280.145</v>
      </c>
      <c r="W125" s="31">
        <f t="shared" si="50"/>
        <v>1273.5065</v>
      </c>
      <c r="X125" s="31">
        <f t="shared" si="50"/>
        <v>1281.4807500000002</v>
      </c>
      <c r="Y125" s="31">
        <f t="shared" si="50"/>
        <v>1292.4022500000001</v>
      </c>
      <c r="Z125" s="31">
        <f t="shared" si="50"/>
        <v>1327.9535000000001</v>
      </c>
      <c r="AA125" s="31">
        <f t="shared" si="50"/>
        <v>1355.1507500000002</v>
      </c>
      <c r="AB125" s="31">
        <f t="shared" si="50"/>
        <v>1368.8832500000001</v>
      </c>
      <c r="AC125" s="31">
        <f t="shared" si="50"/>
        <v>1395.2247500000001</v>
      </c>
      <c r="AD125" s="31">
        <f t="shared" si="50"/>
        <v>1397.0264999999999</v>
      </c>
      <c r="AE125" s="31">
        <f t="shared" si="50"/>
        <v>1411.21875</v>
      </c>
      <c r="AF125" s="31">
        <f t="shared" si="50"/>
        <v>1432.3142500000001</v>
      </c>
      <c r="AG125" s="31">
        <f t="shared" si="50"/>
        <v>1450.6292500000002</v>
      </c>
      <c r="AH125" s="54">
        <f t="shared" si="50"/>
        <v>1443.2507499999999</v>
      </c>
      <c r="AI125" s="31">
        <f t="shared" si="50"/>
        <v>1434.1505000000002</v>
      </c>
      <c r="AJ125" s="31">
        <f t="shared" si="50"/>
        <v>1412.9497500000002</v>
      </c>
      <c r="AK125" s="31">
        <f t="shared" si="50"/>
        <v>1387.4792500000001</v>
      </c>
      <c r="AL125" s="54">
        <f t="shared" si="50"/>
        <v>1406.29925</v>
      </c>
      <c r="AM125" s="31">
        <f t="shared" si="50"/>
        <v>1393.5732499999999</v>
      </c>
      <c r="AN125" s="31">
        <f t="shared" si="6"/>
        <v>1399.75775</v>
      </c>
      <c r="AO125" s="31">
        <f t="shared" si="8"/>
        <v>1402.9555</v>
      </c>
      <c r="AP125" s="73"/>
      <c r="AQ125" s="36"/>
      <c r="AW125" s="36"/>
      <c r="AX125" s="36"/>
      <c r="AY125" s="36"/>
      <c r="AZ125" s="36"/>
    </row>
    <row r="126" spans="2:58">
      <c r="B126" s="154"/>
      <c r="C126" s="1" t="s">
        <v>82</v>
      </c>
      <c r="D126" s="31">
        <f t="shared" ref="D126:AM126" si="51">SUM(D50:G50)/4</f>
        <v>5870.7685000000001</v>
      </c>
      <c r="E126" s="31">
        <f t="shared" si="51"/>
        <v>5896.2584999999999</v>
      </c>
      <c r="F126" s="31">
        <f t="shared" si="51"/>
        <v>5863.5075000000006</v>
      </c>
      <c r="G126" s="31">
        <f t="shared" si="51"/>
        <v>5965.6605</v>
      </c>
      <c r="H126" s="31">
        <f t="shared" si="51"/>
        <v>6080.6272499999995</v>
      </c>
      <c r="I126" s="31">
        <f t="shared" si="51"/>
        <v>6161.08025</v>
      </c>
      <c r="J126" s="31">
        <f t="shared" si="51"/>
        <v>6222.4965000000002</v>
      </c>
      <c r="K126" s="31">
        <f t="shared" si="51"/>
        <v>6207.3297499999999</v>
      </c>
      <c r="L126" s="31">
        <f t="shared" si="51"/>
        <v>6201.8452500000003</v>
      </c>
      <c r="M126" s="31">
        <f t="shared" si="51"/>
        <v>6091.7625000000007</v>
      </c>
      <c r="N126" s="31">
        <f t="shared" si="51"/>
        <v>6104.6715000000004</v>
      </c>
      <c r="O126" s="31">
        <f t="shared" si="51"/>
        <v>6125.6645000000008</v>
      </c>
      <c r="P126" s="31">
        <f t="shared" si="51"/>
        <v>6123.5852500000001</v>
      </c>
      <c r="Q126" s="31">
        <f t="shared" si="51"/>
        <v>6302.9969999999994</v>
      </c>
      <c r="R126" s="31">
        <f t="shared" si="51"/>
        <v>6397.81675</v>
      </c>
      <c r="S126" s="31">
        <f t="shared" si="51"/>
        <v>6386.2579999999998</v>
      </c>
      <c r="T126" s="31">
        <f t="shared" si="51"/>
        <v>6417.2532499999998</v>
      </c>
      <c r="U126" s="31">
        <f t="shared" si="51"/>
        <v>6359.817</v>
      </c>
      <c r="V126" s="31">
        <f t="shared" si="51"/>
        <v>6178.8549999999996</v>
      </c>
      <c r="W126" s="31">
        <f t="shared" si="51"/>
        <v>6166.9072500000002</v>
      </c>
      <c r="X126" s="31">
        <f t="shared" si="51"/>
        <v>6237.41525</v>
      </c>
      <c r="Y126" s="31">
        <f t="shared" si="51"/>
        <v>6254.7757500000007</v>
      </c>
      <c r="Z126" s="31">
        <f t="shared" si="51"/>
        <v>6487.906500000001</v>
      </c>
      <c r="AA126" s="31">
        <f t="shared" si="51"/>
        <v>6697.8027499999998</v>
      </c>
      <c r="AB126" s="31">
        <f t="shared" si="51"/>
        <v>6832.2492499999998</v>
      </c>
      <c r="AC126" s="31">
        <f t="shared" si="51"/>
        <v>7057.5787500000006</v>
      </c>
      <c r="AD126" s="31">
        <f t="shared" si="51"/>
        <v>7183.5974999999999</v>
      </c>
      <c r="AE126" s="31">
        <f t="shared" si="51"/>
        <v>7356.508249999999</v>
      </c>
      <c r="AF126" s="31">
        <f t="shared" si="51"/>
        <v>7559.0469999999996</v>
      </c>
      <c r="AG126" s="31">
        <f t="shared" si="51"/>
        <v>7663.4605000000001</v>
      </c>
      <c r="AH126" s="54">
        <f t="shared" si="51"/>
        <v>7814.9567499999994</v>
      </c>
      <c r="AI126" s="31">
        <f t="shared" si="51"/>
        <v>7887.5677500000002</v>
      </c>
      <c r="AJ126" s="31">
        <f t="shared" si="51"/>
        <v>7872.8280000000004</v>
      </c>
      <c r="AK126" s="31">
        <f t="shared" si="51"/>
        <v>7932.2702500000005</v>
      </c>
      <c r="AL126" s="54">
        <f t="shared" si="51"/>
        <v>8025.6012499999997</v>
      </c>
      <c r="AM126" s="31">
        <f t="shared" si="51"/>
        <v>7792.2929999999997</v>
      </c>
      <c r="AN126" s="31">
        <f t="shared" si="6"/>
        <v>7665.91</v>
      </c>
      <c r="AO126" s="31">
        <f t="shared" si="8"/>
        <v>7429.8462499999996</v>
      </c>
      <c r="AP126" s="73"/>
      <c r="AQ126" s="36"/>
      <c r="AW126" s="36"/>
      <c r="AX126" s="36"/>
      <c r="AY126" s="36"/>
      <c r="AZ126" s="36"/>
    </row>
    <row r="127" spans="2:58">
      <c r="B127" s="154" t="s">
        <v>74</v>
      </c>
      <c r="C127" s="1" t="s">
        <v>80</v>
      </c>
      <c r="D127" s="31">
        <f t="shared" ref="D127:AM127" si="52">SUM(D51:G51)/4</f>
        <v>393.31177499999995</v>
      </c>
      <c r="E127" s="31">
        <f t="shared" si="52"/>
        <v>402.00442499999997</v>
      </c>
      <c r="F127" s="31">
        <f t="shared" si="52"/>
        <v>413.99105000000003</v>
      </c>
      <c r="G127" s="31">
        <f t="shared" si="52"/>
        <v>423.19502499999999</v>
      </c>
      <c r="H127" s="31">
        <f t="shared" si="52"/>
        <v>429.54202500000002</v>
      </c>
      <c r="I127" s="31">
        <f t="shared" si="52"/>
        <v>434.38905</v>
      </c>
      <c r="J127" s="31">
        <f t="shared" si="52"/>
        <v>433.70595000000003</v>
      </c>
      <c r="K127" s="31">
        <f t="shared" si="52"/>
        <v>430.18529999999998</v>
      </c>
      <c r="L127" s="31">
        <f t="shared" si="52"/>
        <v>427.38457500000004</v>
      </c>
      <c r="M127" s="31">
        <f t="shared" si="52"/>
        <v>422.15345000000002</v>
      </c>
      <c r="N127" s="31">
        <f t="shared" si="52"/>
        <v>415.31324999999998</v>
      </c>
      <c r="O127" s="31">
        <f t="shared" si="52"/>
        <v>408.28392500000001</v>
      </c>
      <c r="P127" s="31">
        <f t="shared" si="52"/>
        <v>395.45382499999999</v>
      </c>
      <c r="Q127" s="31">
        <f t="shared" si="52"/>
        <v>383.69839999999999</v>
      </c>
      <c r="R127" s="31">
        <f t="shared" si="52"/>
        <v>379.80860000000001</v>
      </c>
      <c r="S127" s="31">
        <f t="shared" si="52"/>
        <v>377.18642500000004</v>
      </c>
      <c r="T127" s="31">
        <f t="shared" si="52"/>
        <v>381.13662499999998</v>
      </c>
      <c r="U127" s="31">
        <f t="shared" si="52"/>
        <v>381.52857499999999</v>
      </c>
      <c r="V127" s="31">
        <f t="shared" si="52"/>
        <v>376.11235000000005</v>
      </c>
      <c r="W127" s="31">
        <f t="shared" si="52"/>
        <v>373.22382500000003</v>
      </c>
      <c r="X127" s="31">
        <f t="shared" si="52"/>
        <v>366.19835</v>
      </c>
      <c r="Y127" s="31">
        <f t="shared" si="52"/>
        <v>362.19190000000003</v>
      </c>
      <c r="Z127" s="31">
        <f t="shared" si="52"/>
        <v>355.32582500000001</v>
      </c>
      <c r="AA127" s="31">
        <f t="shared" si="52"/>
        <v>352.08384999999998</v>
      </c>
      <c r="AB127" s="31">
        <f t="shared" si="52"/>
        <v>347.54247500000002</v>
      </c>
      <c r="AC127" s="31">
        <f t="shared" si="52"/>
        <v>343.385625</v>
      </c>
      <c r="AD127" s="31">
        <f t="shared" si="52"/>
        <v>344.68462499999998</v>
      </c>
      <c r="AE127" s="31">
        <f t="shared" si="52"/>
        <v>347.16895</v>
      </c>
      <c r="AF127" s="31">
        <f t="shared" si="52"/>
        <v>348.86327499999999</v>
      </c>
      <c r="AG127" s="31">
        <f t="shared" si="52"/>
        <v>353.61252500000001</v>
      </c>
      <c r="AH127" s="54">
        <f t="shared" si="52"/>
        <v>329.745</v>
      </c>
      <c r="AI127" s="31">
        <f t="shared" si="52"/>
        <v>296.88819999999998</v>
      </c>
      <c r="AJ127" s="31">
        <f t="shared" si="52"/>
        <v>269.97692499999999</v>
      </c>
      <c r="AK127" s="31">
        <f t="shared" si="52"/>
        <v>247.28797500000002</v>
      </c>
      <c r="AL127" s="54">
        <f t="shared" si="52"/>
        <v>255.19492500000001</v>
      </c>
      <c r="AM127" s="31">
        <f t="shared" si="52"/>
        <v>266.06717500000002</v>
      </c>
      <c r="AN127" s="31">
        <f t="shared" si="6"/>
        <v>282.01232500000003</v>
      </c>
      <c r="AO127" s="31">
        <f t="shared" si="8"/>
        <v>295.58789999999999</v>
      </c>
      <c r="AP127" s="73"/>
      <c r="AQ127" s="36"/>
      <c r="AW127" s="36"/>
      <c r="AX127" s="36"/>
      <c r="AY127" s="36"/>
      <c r="AZ127" s="36"/>
    </row>
    <row r="128" spans="2:58">
      <c r="B128" s="154"/>
      <c r="C128" s="1" t="s">
        <v>81</v>
      </c>
      <c r="D128" s="31">
        <f t="shared" ref="D128:AM128" si="53">SUM(D52:G52)/4</f>
        <v>1628.54575</v>
      </c>
      <c r="E128" s="31">
        <f t="shared" si="53"/>
        <v>1655.3225000000002</v>
      </c>
      <c r="F128" s="31">
        <f t="shared" si="53"/>
        <v>1707.4967499999998</v>
      </c>
      <c r="G128" s="31">
        <f t="shared" si="53"/>
        <v>1739.72325</v>
      </c>
      <c r="H128" s="31">
        <f t="shared" si="53"/>
        <v>1757.778</v>
      </c>
      <c r="I128" s="31">
        <f t="shared" si="53"/>
        <v>1774.6344999999999</v>
      </c>
      <c r="J128" s="31">
        <f t="shared" si="53"/>
        <v>1771.1885</v>
      </c>
      <c r="K128" s="31">
        <f t="shared" si="53"/>
        <v>1783.2882500000001</v>
      </c>
      <c r="L128" s="31">
        <f t="shared" si="53"/>
        <v>1823.2362500000002</v>
      </c>
      <c r="M128" s="31">
        <f t="shared" si="53"/>
        <v>1839.3610000000001</v>
      </c>
      <c r="N128" s="31">
        <f t="shared" si="53"/>
        <v>1846.7394999999999</v>
      </c>
      <c r="O128" s="31">
        <f t="shared" si="53"/>
        <v>1829.36175</v>
      </c>
      <c r="P128" s="31">
        <f t="shared" si="53"/>
        <v>1785.8622499999999</v>
      </c>
      <c r="Q128" s="31">
        <f t="shared" si="53"/>
        <v>1770.3865000000001</v>
      </c>
      <c r="R128" s="31">
        <f t="shared" si="53"/>
        <v>1756.1389999999999</v>
      </c>
      <c r="S128" s="31">
        <f t="shared" si="53"/>
        <v>1766.6737500000002</v>
      </c>
      <c r="T128" s="31">
        <f t="shared" si="53"/>
        <v>1796.99125</v>
      </c>
      <c r="U128" s="31">
        <f t="shared" si="53"/>
        <v>1812.1982499999999</v>
      </c>
      <c r="V128" s="31">
        <f t="shared" si="53"/>
        <v>1811.482</v>
      </c>
      <c r="W128" s="31">
        <f t="shared" si="53"/>
        <v>1806.25225</v>
      </c>
      <c r="X128" s="31">
        <f t="shared" si="53"/>
        <v>1778.6575</v>
      </c>
      <c r="Y128" s="31">
        <f t="shared" si="53"/>
        <v>1765.3607500000001</v>
      </c>
      <c r="Z128" s="31">
        <f t="shared" si="53"/>
        <v>1755.69</v>
      </c>
      <c r="AA128" s="31">
        <f t="shared" si="53"/>
        <v>1737.61475</v>
      </c>
      <c r="AB128" s="31">
        <f t="shared" si="53"/>
        <v>1743.5854999999999</v>
      </c>
      <c r="AC128" s="31">
        <f t="shared" si="53"/>
        <v>1738.4742499999998</v>
      </c>
      <c r="AD128" s="31">
        <f t="shared" si="53"/>
        <v>1737.2510000000002</v>
      </c>
      <c r="AE128" s="31">
        <f t="shared" si="53"/>
        <v>1749.9969999999998</v>
      </c>
      <c r="AF128" s="31">
        <f t="shared" si="53"/>
        <v>1751.1295</v>
      </c>
      <c r="AG128" s="31">
        <f t="shared" si="53"/>
        <v>1754.3512499999999</v>
      </c>
      <c r="AH128" s="54">
        <f t="shared" si="53"/>
        <v>1728.7682500000001</v>
      </c>
      <c r="AI128" s="31">
        <f t="shared" si="53"/>
        <v>1696.2202500000001</v>
      </c>
      <c r="AJ128" s="31">
        <f t="shared" si="53"/>
        <v>1653.3112500000002</v>
      </c>
      <c r="AK128" s="31">
        <f t="shared" si="53"/>
        <v>1609.43425</v>
      </c>
      <c r="AL128" s="54">
        <f t="shared" si="53"/>
        <v>1622.183</v>
      </c>
      <c r="AM128" s="31">
        <f t="shared" si="53"/>
        <v>1624.39375</v>
      </c>
      <c r="AN128" s="31">
        <f t="shared" si="6"/>
        <v>1629.1780000000001</v>
      </c>
      <c r="AO128" s="31">
        <f t="shared" si="8"/>
        <v>1638.547</v>
      </c>
      <c r="AP128" s="73"/>
      <c r="AQ128" s="36"/>
      <c r="AW128" s="36"/>
      <c r="AX128" s="36"/>
      <c r="AY128" s="36"/>
      <c r="AZ128" s="36"/>
    </row>
    <row r="129" spans="2:60">
      <c r="B129" s="154"/>
      <c r="C129" s="1" t="s">
        <v>82</v>
      </c>
      <c r="D129" s="31">
        <f t="shared" ref="D129:AM129" si="54">SUM(D53:G53)/4</f>
        <v>8094.3952499999996</v>
      </c>
      <c r="E129" s="31">
        <f t="shared" si="54"/>
        <v>8124.7492500000008</v>
      </c>
      <c r="F129" s="31">
        <f t="shared" si="54"/>
        <v>8328.4310000000005</v>
      </c>
      <c r="G129" s="31">
        <f t="shared" si="54"/>
        <v>8433.9367500000008</v>
      </c>
      <c r="H129" s="31">
        <f t="shared" si="54"/>
        <v>8310.7022500000003</v>
      </c>
      <c r="I129" s="31">
        <f t="shared" si="54"/>
        <v>8544.901249999999</v>
      </c>
      <c r="J129" s="31">
        <f t="shared" si="54"/>
        <v>8681.5902499999993</v>
      </c>
      <c r="K129" s="31">
        <f t="shared" si="54"/>
        <v>8997.98675</v>
      </c>
      <c r="L129" s="31">
        <f t="shared" si="54"/>
        <v>9365.1175000000003</v>
      </c>
      <c r="M129" s="31">
        <f t="shared" si="54"/>
        <v>9548.7795000000006</v>
      </c>
      <c r="N129" s="31">
        <f t="shared" si="54"/>
        <v>9746.4159999999993</v>
      </c>
      <c r="O129" s="31">
        <f t="shared" si="54"/>
        <v>9726.6737499999999</v>
      </c>
      <c r="P129" s="31">
        <f t="shared" si="54"/>
        <v>9815.1277499999997</v>
      </c>
      <c r="Q129" s="31">
        <f t="shared" si="54"/>
        <v>9752.5249999999996</v>
      </c>
      <c r="R129" s="31">
        <f t="shared" si="54"/>
        <v>9428.9334999999992</v>
      </c>
      <c r="S129" s="31">
        <f t="shared" si="54"/>
        <v>9278.9532499999987</v>
      </c>
      <c r="T129" s="31">
        <f t="shared" si="54"/>
        <v>9302.21875</v>
      </c>
      <c r="U129" s="31">
        <f t="shared" si="54"/>
        <v>9329.4840000000004</v>
      </c>
      <c r="V129" s="31">
        <f t="shared" si="54"/>
        <v>9459.9964999999993</v>
      </c>
      <c r="W129" s="31">
        <f t="shared" si="54"/>
        <v>9609.2150000000001</v>
      </c>
      <c r="X129" s="31">
        <f t="shared" si="54"/>
        <v>9627.2839999999997</v>
      </c>
      <c r="Y129" s="31">
        <f t="shared" si="54"/>
        <v>9736.6607499999991</v>
      </c>
      <c r="Z129" s="31">
        <f t="shared" si="54"/>
        <v>9896.9987499999988</v>
      </c>
      <c r="AA129" s="31">
        <f t="shared" si="54"/>
        <v>10030.397499999999</v>
      </c>
      <c r="AB129" s="31">
        <f t="shared" si="54"/>
        <v>10106.4265</v>
      </c>
      <c r="AC129" s="31">
        <f t="shared" si="54"/>
        <v>10055.82675</v>
      </c>
      <c r="AD129" s="31">
        <f t="shared" si="54"/>
        <v>10068.385249999999</v>
      </c>
      <c r="AE129" s="31">
        <f t="shared" si="54"/>
        <v>10054.12025</v>
      </c>
      <c r="AF129" s="31">
        <f t="shared" si="54"/>
        <v>10064.715249999999</v>
      </c>
      <c r="AG129" s="31">
        <f t="shared" si="54"/>
        <v>10217.494999999999</v>
      </c>
      <c r="AH129" s="54">
        <f t="shared" si="54"/>
        <v>10108.215249999999</v>
      </c>
      <c r="AI129" s="31">
        <f t="shared" si="54"/>
        <v>10187.500250000001</v>
      </c>
      <c r="AJ129" s="31">
        <f t="shared" si="54"/>
        <v>9957.5715</v>
      </c>
      <c r="AK129" s="31">
        <f t="shared" si="54"/>
        <v>9677.1212500000001</v>
      </c>
      <c r="AL129" s="54">
        <f t="shared" si="54"/>
        <v>9420.4967500000002</v>
      </c>
      <c r="AM129" s="31">
        <f t="shared" si="54"/>
        <v>8947.0519999999997</v>
      </c>
      <c r="AN129" s="31">
        <f t="shared" si="6"/>
        <v>8643.9220000000005</v>
      </c>
      <c r="AO129" s="31">
        <f t="shared" si="8"/>
        <v>8310.5452499999992</v>
      </c>
      <c r="AP129" s="73"/>
      <c r="AQ129" s="36"/>
      <c r="AW129" s="36"/>
      <c r="AX129" s="36"/>
      <c r="AY129" s="36"/>
      <c r="AZ129" s="36"/>
    </row>
    <row r="130" spans="2:60">
      <c r="B130" s="154" t="s">
        <v>75</v>
      </c>
      <c r="C130" s="1" t="s">
        <v>80</v>
      </c>
      <c r="D130" s="31">
        <f t="shared" ref="D130:AM130" si="55">SUM(D54:G54)/4</f>
        <v>460.55354999999997</v>
      </c>
      <c r="E130" s="31">
        <f t="shared" si="55"/>
        <v>464.438625</v>
      </c>
      <c r="F130" s="31">
        <f t="shared" si="55"/>
        <v>472.47947499999998</v>
      </c>
      <c r="G130" s="31">
        <f t="shared" si="55"/>
        <v>475.20205000000004</v>
      </c>
      <c r="H130" s="31">
        <f t="shared" si="55"/>
        <v>477.55947500000002</v>
      </c>
      <c r="I130" s="31">
        <f t="shared" si="55"/>
        <v>484.77170000000001</v>
      </c>
      <c r="J130" s="31">
        <f t="shared" si="55"/>
        <v>486.88980000000004</v>
      </c>
      <c r="K130" s="31">
        <f t="shared" si="55"/>
        <v>489.92809999999997</v>
      </c>
      <c r="L130" s="31">
        <f t="shared" si="55"/>
        <v>490.70717500000001</v>
      </c>
      <c r="M130" s="31">
        <f t="shared" si="55"/>
        <v>477.52985000000001</v>
      </c>
      <c r="N130" s="31">
        <f t="shared" si="55"/>
        <v>464.23194999999998</v>
      </c>
      <c r="O130" s="31">
        <f t="shared" si="55"/>
        <v>453.73442499999999</v>
      </c>
      <c r="P130" s="31">
        <f t="shared" si="55"/>
        <v>449.36804999999998</v>
      </c>
      <c r="Q130" s="31">
        <f t="shared" si="55"/>
        <v>444.26982500000003</v>
      </c>
      <c r="R130" s="31">
        <f t="shared" si="55"/>
        <v>433.65264999999999</v>
      </c>
      <c r="S130" s="31">
        <f t="shared" si="55"/>
        <v>414.42252500000001</v>
      </c>
      <c r="T130" s="31">
        <f t="shared" si="55"/>
        <v>402.26580000000001</v>
      </c>
      <c r="U130" s="31">
        <f t="shared" si="55"/>
        <v>393.787375</v>
      </c>
      <c r="V130" s="31">
        <f t="shared" si="55"/>
        <v>401.50805000000003</v>
      </c>
      <c r="W130" s="31">
        <f t="shared" si="55"/>
        <v>403.97929999999997</v>
      </c>
      <c r="X130" s="31">
        <f t="shared" si="55"/>
        <v>396.94447500000001</v>
      </c>
      <c r="Y130" s="31">
        <f t="shared" si="55"/>
        <v>388.51787499999995</v>
      </c>
      <c r="Z130" s="31">
        <f t="shared" si="55"/>
        <v>369.41079999999999</v>
      </c>
      <c r="AA130" s="31">
        <f t="shared" si="55"/>
        <v>363.28890000000001</v>
      </c>
      <c r="AB130" s="31">
        <f t="shared" si="55"/>
        <v>362.75167500000003</v>
      </c>
      <c r="AC130" s="31">
        <f t="shared" si="55"/>
        <v>373.54500000000002</v>
      </c>
      <c r="AD130" s="31">
        <f t="shared" si="55"/>
        <v>388.01432499999999</v>
      </c>
      <c r="AE130" s="31">
        <f t="shared" si="55"/>
        <v>404.43285000000003</v>
      </c>
      <c r="AF130" s="31">
        <f t="shared" si="55"/>
        <v>421.22407500000003</v>
      </c>
      <c r="AG130" s="31">
        <f t="shared" si="55"/>
        <v>427.89660000000003</v>
      </c>
      <c r="AH130" s="54">
        <f t="shared" si="55"/>
        <v>416.84172500000005</v>
      </c>
      <c r="AI130" s="31">
        <f t="shared" si="55"/>
        <v>397.382925</v>
      </c>
      <c r="AJ130" s="31">
        <f t="shared" si="55"/>
        <v>371.64982499999996</v>
      </c>
      <c r="AK130" s="31">
        <f t="shared" si="55"/>
        <v>352.36450000000002</v>
      </c>
      <c r="AL130" s="54">
        <f t="shared" si="55"/>
        <v>347.85219999999993</v>
      </c>
      <c r="AM130" s="31">
        <f t="shared" si="55"/>
        <v>343.99927499999995</v>
      </c>
      <c r="AN130" s="31">
        <f t="shared" si="6"/>
        <v>347.50437499999998</v>
      </c>
      <c r="AO130" s="31">
        <f t="shared" si="8"/>
        <v>345.12745000000001</v>
      </c>
      <c r="AP130" s="73"/>
      <c r="AQ130" s="36"/>
      <c r="AW130" s="36"/>
      <c r="AX130" s="36"/>
      <c r="AY130" s="36"/>
      <c r="AZ130" s="36"/>
    </row>
    <row r="131" spans="2:60">
      <c r="B131" s="154"/>
      <c r="C131" s="1" t="s">
        <v>81</v>
      </c>
      <c r="D131" s="31">
        <f t="shared" ref="D131:AM131" si="56">SUM(D55:G55)/4</f>
        <v>1719.2340000000002</v>
      </c>
      <c r="E131" s="31">
        <f t="shared" si="56"/>
        <v>1739.038</v>
      </c>
      <c r="F131" s="31">
        <f t="shared" si="56"/>
        <v>1774.9847500000001</v>
      </c>
      <c r="G131" s="31">
        <f t="shared" si="56"/>
        <v>1794.5872499999998</v>
      </c>
      <c r="H131" s="31">
        <f t="shared" si="56"/>
        <v>1810.5705</v>
      </c>
      <c r="I131" s="31">
        <f t="shared" si="56"/>
        <v>1832.49775</v>
      </c>
      <c r="J131" s="31">
        <f t="shared" si="56"/>
        <v>1851.6970000000001</v>
      </c>
      <c r="K131" s="31">
        <f t="shared" si="56"/>
        <v>1865.1877500000001</v>
      </c>
      <c r="L131" s="31">
        <f t="shared" si="56"/>
        <v>1870.6212499999999</v>
      </c>
      <c r="M131" s="31">
        <f t="shared" si="56"/>
        <v>1876.3462499999998</v>
      </c>
      <c r="N131" s="31">
        <f t="shared" si="56"/>
        <v>1858.84025</v>
      </c>
      <c r="O131" s="31">
        <f t="shared" si="56"/>
        <v>1842.9717499999999</v>
      </c>
      <c r="P131" s="31">
        <f t="shared" si="56"/>
        <v>1830.45075</v>
      </c>
      <c r="Q131" s="31">
        <f t="shared" si="56"/>
        <v>1794.5065</v>
      </c>
      <c r="R131" s="31">
        <f t="shared" si="56"/>
        <v>1771.806</v>
      </c>
      <c r="S131" s="31">
        <f t="shared" si="56"/>
        <v>1738.81825</v>
      </c>
      <c r="T131" s="31">
        <f t="shared" si="56"/>
        <v>1721.9612500000001</v>
      </c>
      <c r="U131" s="31">
        <f t="shared" si="56"/>
        <v>1714.9564999999998</v>
      </c>
      <c r="V131" s="31">
        <f t="shared" si="56"/>
        <v>1714.2117499999999</v>
      </c>
      <c r="W131" s="31">
        <f t="shared" si="56"/>
        <v>1701.87725</v>
      </c>
      <c r="X131" s="31">
        <f t="shared" si="56"/>
        <v>1682.6804999999999</v>
      </c>
      <c r="Y131" s="31">
        <f t="shared" si="56"/>
        <v>1669.3290000000002</v>
      </c>
      <c r="Z131" s="31">
        <f t="shared" si="56"/>
        <v>1664.3567500000001</v>
      </c>
      <c r="AA131" s="31">
        <f t="shared" si="56"/>
        <v>1672.5825</v>
      </c>
      <c r="AB131" s="31">
        <f t="shared" si="56"/>
        <v>1702.662</v>
      </c>
      <c r="AC131" s="31">
        <f t="shared" si="56"/>
        <v>1741.7195000000002</v>
      </c>
      <c r="AD131" s="31">
        <f t="shared" si="56"/>
        <v>1778.5050000000001</v>
      </c>
      <c r="AE131" s="31">
        <f t="shared" si="56"/>
        <v>1825.0874999999999</v>
      </c>
      <c r="AF131" s="31">
        <f t="shared" si="56"/>
        <v>1859.5137499999998</v>
      </c>
      <c r="AG131" s="31">
        <f t="shared" si="56"/>
        <v>1886.942</v>
      </c>
      <c r="AH131" s="54">
        <f t="shared" si="56"/>
        <v>1891.3032500000002</v>
      </c>
      <c r="AI131" s="31">
        <f t="shared" si="56"/>
        <v>1859.721</v>
      </c>
      <c r="AJ131" s="31">
        <f t="shared" si="56"/>
        <v>1804.625</v>
      </c>
      <c r="AK131" s="31">
        <f t="shared" si="56"/>
        <v>1745.44775</v>
      </c>
      <c r="AL131" s="54">
        <f t="shared" si="56"/>
        <v>1683.8867499999999</v>
      </c>
      <c r="AM131" s="31">
        <f t="shared" si="56"/>
        <v>1637.567</v>
      </c>
      <c r="AN131" s="31">
        <f t="shared" si="6"/>
        <v>1613.4714999999999</v>
      </c>
      <c r="AO131" s="31">
        <f t="shared" si="8"/>
        <v>1608.5372500000001</v>
      </c>
      <c r="AP131" s="73"/>
      <c r="AQ131" s="36"/>
      <c r="AW131" s="36"/>
      <c r="AX131" s="36"/>
      <c r="AY131" s="36"/>
      <c r="AZ131" s="36"/>
    </row>
    <row r="132" spans="2:60">
      <c r="B132" s="154"/>
      <c r="C132" s="1" t="s">
        <v>82</v>
      </c>
      <c r="D132" s="31">
        <f t="shared" ref="D132:AM132" si="57">SUM(D56:G56)/4</f>
        <v>6708.9555</v>
      </c>
      <c r="E132" s="31">
        <f t="shared" si="57"/>
        <v>6656.1482500000002</v>
      </c>
      <c r="F132" s="31">
        <f t="shared" si="57"/>
        <v>6848.3049999999994</v>
      </c>
      <c r="G132" s="31">
        <f t="shared" si="57"/>
        <v>6930.2317499999999</v>
      </c>
      <c r="H132" s="31">
        <f t="shared" si="57"/>
        <v>7104.3069999999998</v>
      </c>
      <c r="I132" s="31">
        <f t="shared" si="57"/>
        <v>7115.7430000000004</v>
      </c>
      <c r="J132" s="31">
        <f t="shared" si="57"/>
        <v>7122.0680000000002</v>
      </c>
      <c r="K132" s="31">
        <f t="shared" si="57"/>
        <v>7113.9354999999996</v>
      </c>
      <c r="L132" s="31">
        <f t="shared" si="57"/>
        <v>7095.8884999999991</v>
      </c>
      <c r="M132" s="31">
        <f t="shared" si="57"/>
        <v>7117.5432499999988</v>
      </c>
      <c r="N132" s="31">
        <f t="shared" si="57"/>
        <v>6959.9375</v>
      </c>
      <c r="O132" s="31">
        <f t="shared" si="57"/>
        <v>6697.4367500000008</v>
      </c>
      <c r="P132" s="31">
        <f t="shared" si="57"/>
        <v>6516.8104999999996</v>
      </c>
      <c r="Q132" s="31">
        <f t="shared" si="57"/>
        <v>6375.527</v>
      </c>
      <c r="R132" s="31">
        <f t="shared" si="57"/>
        <v>6375.9737500000001</v>
      </c>
      <c r="S132" s="31">
        <f t="shared" si="57"/>
        <v>6456.1269999999995</v>
      </c>
      <c r="T132" s="31">
        <f t="shared" si="57"/>
        <v>6662.7927500000005</v>
      </c>
      <c r="U132" s="31">
        <f t="shared" si="57"/>
        <v>6770.1860000000006</v>
      </c>
      <c r="V132" s="31">
        <f t="shared" si="57"/>
        <v>6887.5105000000003</v>
      </c>
      <c r="W132" s="31">
        <f t="shared" si="57"/>
        <v>6982.429250000001</v>
      </c>
      <c r="X132" s="31">
        <f t="shared" si="57"/>
        <v>7026.1710000000003</v>
      </c>
      <c r="Y132" s="31">
        <f t="shared" si="57"/>
        <v>7114.1289999999999</v>
      </c>
      <c r="Z132" s="31">
        <f t="shared" si="57"/>
        <v>7173.2764999999999</v>
      </c>
      <c r="AA132" s="31">
        <f t="shared" si="57"/>
        <v>7364.3304999999991</v>
      </c>
      <c r="AB132" s="31">
        <f t="shared" si="57"/>
        <v>7434.0062499999995</v>
      </c>
      <c r="AC132" s="31">
        <f t="shared" si="57"/>
        <v>7583.4409999999998</v>
      </c>
      <c r="AD132" s="31">
        <f t="shared" si="57"/>
        <v>7663.1719999999996</v>
      </c>
      <c r="AE132" s="31">
        <f t="shared" si="57"/>
        <v>7664.7877499999995</v>
      </c>
      <c r="AF132" s="31">
        <f t="shared" si="57"/>
        <v>7750.5772500000003</v>
      </c>
      <c r="AG132" s="31">
        <f t="shared" si="57"/>
        <v>7640.5474999999997</v>
      </c>
      <c r="AH132" s="54">
        <f t="shared" si="57"/>
        <v>7714.5682500000003</v>
      </c>
      <c r="AI132" s="31">
        <f t="shared" si="57"/>
        <v>7653.6837500000001</v>
      </c>
      <c r="AJ132" s="31">
        <f t="shared" si="57"/>
        <v>7539.99</v>
      </c>
      <c r="AK132" s="31">
        <f t="shared" si="57"/>
        <v>7390.8977500000001</v>
      </c>
      <c r="AL132" s="54">
        <f t="shared" si="57"/>
        <v>7103.0917499999996</v>
      </c>
      <c r="AM132" s="31">
        <f t="shared" si="57"/>
        <v>6882.2462500000001</v>
      </c>
      <c r="AN132" s="31">
        <f t="shared" si="6"/>
        <v>6672.5217499999999</v>
      </c>
      <c r="AO132" s="31">
        <f t="shared" si="8"/>
        <v>6631.5262499999999</v>
      </c>
      <c r="AP132" s="73"/>
      <c r="AQ132" s="36"/>
      <c r="AW132" s="36"/>
      <c r="AX132" s="36"/>
      <c r="AY132" s="36"/>
      <c r="AZ132" s="36"/>
    </row>
    <row r="133" spans="2:60" ht="15" customHeight="1">
      <c r="B133" s="154" t="s">
        <v>76</v>
      </c>
      <c r="C133" s="1" t="s">
        <v>80</v>
      </c>
      <c r="D133" s="31">
        <f t="shared" ref="D133:AM133" si="58">SUM(D57:G57)/4</f>
        <v>466.65302500000001</v>
      </c>
      <c r="E133" s="31">
        <f t="shared" si="58"/>
        <v>465.25175000000002</v>
      </c>
      <c r="F133" s="31">
        <f t="shared" si="58"/>
        <v>469.82917500000002</v>
      </c>
      <c r="G133" s="31">
        <f t="shared" si="58"/>
        <v>480.63962499999997</v>
      </c>
      <c r="H133" s="31">
        <f t="shared" si="58"/>
        <v>495.71652499999993</v>
      </c>
      <c r="I133" s="31">
        <f t="shared" si="58"/>
        <v>519.60357499999998</v>
      </c>
      <c r="J133" s="31">
        <f t="shared" si="58"/>
        <v>527.28120000000001</v>
      </c>
      <c r="K133" s="31">
        <f t="shared" si="58"/>
        <v>514.35659999999996</v>
      </c>
      <c r="L133" s="31">
        <f t="shared" si="58"/>
        <v>513.10532499999999</v>
      </c>
      <c r="M133" s="31">
        <f t="shared" si="58"/>
        <v>512.72377499999993</v>
      </c>
      <c r="N133" s="31">
        <f t="shared" si="58"/>
        <v>512.52110000000005</v>
      </c>
      <c r="O133" s="31">
        <f t="shared" si="58"/>
        <v>521.73469999999998</v>
      </c>
      <c r="P133" s="31">
        <f t="shared" si="58"/>
        <v>509.71060000000006</v>
      </c>
      <c r="Q133" s="31">
        <f t="shared" si="58"/>
        <v>485.83980000000003</v>
      </c>
      <c r="R133" s="31">
        <f t="shared" si="58"/>
        <v>462.07022499999999</v>
      </c>
      <c r="S133" s="31">
        <f t="shared" si="58"/>
        <v>437.43844999999999</v>
      </c>
      <c r="T133" s="31">
        <f t="shared" si="58"/>
        <v>431.28932500000002</v>
      </c>
      <c r="U133" s="31">
        <f t="shared" si="58"/>
        <v>436.48557499999998</v>
      </c>
      <c r="V133" s="31">
        <f t="shared" si="58"/>
        <v>442.46602499999995</v>
      </c>
      <c r="W133" s="31">
        <f t="shared" si="58"/>
        <v>450.60155000000003</v>
      </c>
      <c r="X133" s="31">
        <f t="shared" si="58"/>
        <v>449.14387500000004</v>
      </c>
      <c r="Y133" s="31">
        <f t="shared" si="58"/>
        <v>438.12487499999997</v>
      </c>
      <c r="Z133" s="31">
        <f t="shared" si="58"/>
        <v>432.084025</v>
      </c>
      <c r="AA133" s="31">
        <f t="shared" si="58"/>
        <v>442.33240000000001</v>
      </c>
      <c r="AB133" s="31">
        <f t="shared" si="58"/>
        <v>457.74020000000002</v>
      </c>
      <c r="AC133" s="31">
        <f t="shared" si="58"/>
        <v>478.99955</v>
      </c>
      <c r="AD133" s="31">
        <f t="shared" si="58"/>
        <v>500.75422500000002</v>
      </c>
      <c r="AE133" s="31">
        <f t="shared" si="58"/>
        <v>493.78042500000004</v>
      </c>
      <c r="AF133" s="31">
        <f t="shared" si="58"/>
        <v>504.14150000000006</v>
      </c>
      <c r="AG133" s="31">
        <f t="shared" si="58"/>
        <v>501.52620000000002</v>
      </c>
      <c r="AH133" s="54">
        <f t="shared" si="58"/>
        <v>481.55262500000003</v>
      </c>
      <c r="AI133" s="31">
        <f t="shared" si="58"/>
        <v>450.25622500000009</v>
      </c>
      <c r="AJ133" s="31">
        <f t="shared" si="58"/>
        <v>438.46377500000006</v>
      </c>
      <c r="AK133" s="31">
        <f t="shared" si="58"/>
        <v>399.87440000000004</v>
      </c>
      <c r="AL133" s="54">
        <f t="shared" si="58"/>
        <v>418.61307499999998</v>
      </c>
      <c r="AM133" s="31">
        <f t="shared" si="58"/>
        <v>420.83680000000004</v>
      </c>
      <c r="AN133" s="31">
        <f t="shared" si="6"/>
        <v>401.51857500000006</v>
      </c>
      <c r="AO133" s="31">
        <f t="shared" si="8"/>
        <v>422.27167499999996</v>
      </c>
      <c r="AP133" s="73"/>
      <c r="AQ133" s="36"/>
      <c r="AW133" s="36"/>
      <c r="AX133" s="36"/>
      <c r="AY133" s="36"/>
      <c r="AZ133" s="36"/>
    </row>
    <row r="134" spans="2:60">
      <c r="B134" s="154"/>
      <c r="C134" s="1" t="s">
        <v>81</v>
      </c>
      <c r="D134" s="31">
        <f t="shared" ref="D134:AM134" si="59">SUM(D58:G58)/4</f>
        <v>1861.96</v>
      </c>
      <c r="E134" s="31">
        <f t="shared" si="59"/>
        <v>1853.0047500000001</v>
      </c>
      <c r="F134" s="31">
        <f t="shared" si="59"/>
        <v>1849.925</v>
      </c>
      <c r="G134" s="31">
        <f t="shared" si="59"/>
        <v>1892.7752499999999</v>
      </c>
      <c r="H134" s="31">
        <f t="shared" si="59"/>
        <v>1939.0637499999998</v>
      </c>
      <c r="I134" s="31">
        <f t="shared" si="59"/>
        <v>2017.1179999999999</v>
      </c>
      <c r="J134" s="31">
        <f t="shared" si="59"/>
        <v>2055.7984999999999</v>
      </c>
      <c r="K134" s="31">
        <f t="shared" si="59"/>
        <v>2059.7174999999997</v>
      </c>
      <c r="L134" s="31">
        <f t="shared" si="59"/>
        <v>2090.8317499999998</v>
      </c>
      <c r="M134" s="31">
        <f t="shared" si="59"/>
        <v>2068.7222499999998</v>
      </c>
      <c r="N134" s="31">
        <f t="shared" si="59"/>
        <v>2083.6347500000002</v>
      </c>
      <c r="O134" s="31">
        <f t="shared" si="59"/>
        <v>2073.9955</v>
      </c>
      <c r="P134" s="31">
        <f t="shared" si="59"/>
        <v>2018.72325</v>
      </c>
      <c r="Q134" s="31">
        <f t="shared" si="59"/>
        <v>1960.47675</v>
      </c>
      <c r="R134" s="31">
        <f t="shared" si="59"/>
        <v>1924.9727500000001</v>
      </c>
      <c r="S134" s="31">
        <f t="shared" si="59"/>
        <v>1890.9345000000001</v>
      </c>
      <c r="T134" s="31">
        <f t="shared" si="59"/>
        <v>1872.5262500000001</v>
      </c>
      <c r="U134" s="31">
        <f t="shared" si="59"/>
        <v>1931.1959999999999</v>
      </c>
      <c r="V134" s="31">
        <f t="shared" si="59"/>
        <v>1971.3777499999999</v>
      </c>
      <c r="W134" s="31">
        <f t="shared" si="59"/>
        <v>2000.6642499999998</v>
      </c>
      <c r="X134" s="31">
        <f t="shared" si="59"/>
        <v>2010.83375</v>
      </c>
      <c r="Y134" s="31">
        <f t="shared" si="59"/>
        <v>1978.7815000000001</v>
      </c>
      <c r="Z134" s="31">
        <f t="shared" si="59"/>
        <v>1958.5439999999999</v>
      </c>
      <c r="AA134" s="31">
        <f t="shared" si="59"/>
        <v>1960.0240000000001</v>
      </c>
      <c r="AB134" s="31">
        <f t="shared" si="59"/>
        <v>1998.7635</v>
      </c>
      <c r="AC134" s="31">
        <f t="shared" si="59"/>
        <v>2044.5652499999999</v>
      </c>
      <c r="AD134" s="31">
        <f t="shared" si="59"/>
        <v>2067.99575</v>
      </c>
      <c r="AE134" s="31">
        <f t="shared" si="59"/>
        <v>2098.7094999999999</v>
      </c>
      <c r="AF134" s="31">
        <f t="shared" si="59"/>
        <v>2175.6414999999997</v>
      </c>
      <c r="AG134" s="31">
        <f t="shared" si="59"/>
        <v>2197.3807499999998</v>
      </c>
      <c r="AH134" s="54">
        <f t="shared" si="59"/>
        <v>2283.2077499999996</v>
      </c>
      <c r="AI134" s="31">
        <f t="shared" si="59"/>
        <v>2292.0365000000002</v>
      </c>
      <c r="AJ134" s="31">
        <f t="shared" si="59"/>
        <v>2239.8620000000001</v>
      </c>
      <c r="AK134" s="31">
        <f t="shared" si="59"/>
        <v>2285.5334999999995</v>
      </c>
      <c r="AL134" s="54">
        <f t="shared" si="59"/>
        <v>2305.6107499999998</v>
      </c>
      <c r="AM134" s="31">
        <f t="shared" si="59"/>
        <v>2285.933</v>
      </c>
      <c r="AN134" s="31">
        <f t="shared" si="6"/>
        <v>2234.72325</v>
      </c>
      <c r="AO134" s="31">
        <f t="shared" si="8"/>
        <v>2148.0607499999996</v>
      </c>
      <c r="AP134" s="73"/>
      <c r="AQ134" s="36"/>
      <c r="AW134" s="36"/>
      <c r="AX134" s="36"/>
      <c r="AY134" s="36"/>
      <c r="AZ134" s="36"/>
    </row>
    <row r="135" spans="2:60">
      <c r="B135" s="154"/>
      <c r="C135" s="1" t="s">
        <v>82</v>
      </c>
      <c r="D135" s="31">
        <f t="shared" ref="D135:AM135" si="60">SUM(D59:G59)/4</f>
        <v>7436.7825000000003</v>
      </c>
      <c r="E135" s="31">
        <f t="shared" si="60"/>
        <v>7172.8977500000001</v>
      </c>
      <c r="F135" s="31">
        <f t="shared" si="60"/>
        <v>6953.1622499999994</v>
      </c>
      <c r="G135" s="31">
        <f t="shared" si="60"/>
        <v>6817.6149999999998</v>
      </c>
      <c r="H135" s="31">
        <f t="shared" si="60"/>
        <v>6994.6407500000005</v>
      </c>
      <c r="I135" s="31">
        <f t="shared" si="60"/>
        <v>7085.1432500000001</v>
      </c>
      <c r="J135" s="31">
        <f t="shared" si="60"/>
        <v>7226.0365000000002</v>
      </c>
      <c r="K135" s="31">
        <f t="shared" si="60"/>
        <v>7331.933</v>
      </c>
      <c r="L135" s="31">
        <f t="shared" si="60"/>
        <v>7460.152</v>
      </c>
      <c r="M135" s="31">
        <f t="shared" si="60"/>
        <v>7345.1272499999995</v>
      </c>
      <c r="N135" s="31">
        <f t="shared" si="60"/>
        <v>7227.8032499999999</v>
      </c>
      <c r="O135" s="31">
        <f t="shared" si="60"/>
        <v>7050.5384999999997</v>
      </c>
      <c r="P135" s="31">
        <f t="shared" si="60"/>
        <v>6671.9904999999999</v>
      </c>
      <c r="Q135" s="31">
        <f t="shared" si="60"/>
        <v>6598.5662499999999</v>
      </c>
      <c r="R135" s="31">
        <f t="shared" si="60"/>
        <v>6558.8279999999995</v>
      </c>
      <c r="S135" s="31">
        <f t="shared" si="60"/>
        <v>6510.7727500000001</v>
      </c>
      <c r="T135" s="31">
        <f t="shared" si="60"/>
        <v>6363.1437500000002</v>
      </c>
      <c r="U135" s="31">
        <f t="shared" si="60"/>
        <v>6341.0635000000002</v>
      </c>
      <c r="V135" s="31">
        <f t="shared" si="60"/>
        <v>6405.55825</v>
      </c>
      <c r="W135" s="31">
        <f t="shared" si="60"/>
        <v>6409.5562500000005</v>
      </c>
      <c r="X135" s="31">
        <f t="shared" si="60"/>
        <v>6521.5780000000004</v>
      </c>
      <c r="Y135" s="31">
        <f t="shared" si="60"/>
        <v>6648.9814999999999</v>
      </c>
      <c r="Z135" s="31">
        <f t="shared" si="60"/>
        <v>6818.2139999999999</v>
      </c>
      <c r="AA135" s="31">
        <f t="shared" si="60"/>
        <v>6934.9135000000006</v>
      </c>
      <c r="AB135" s="31">
        <f t="shared" si="60"/>
        <v>7134.2490000000007</v>
      </c>
      <c r="AC135" s="31">
        <f t="shared" si="60"/>
        <v>7199.0605000000005</v>
      </c>
      <c r="AD135" s="31">
        <f t="shared" si="60"/>
        <v>7252.3782499999998</v>
      </c>
      <c r="AE135" s="31">
        <f t="shared" si="60"/>
        <v>7370.1144999999997</v>
      </c>
      <c r="AF135" s="31">
        <f t="shared" si="60"/>
        <v>7655.0557500000004</v>
      </c>
      <c r="AG135" s="31">
        <f t="shared" si="60"/>
        <v>7798.46875</v>
      </c>
      <c r="AH135" s="54">
        <f t="shared" si="60"/>
        <v>8208.0447500000009</v>
      </c>
      <c r="AI135" s="31">
        <f t="shared" si="60"/>
        <v>8809.4052499999998</v>
      </c>
      <c r="AJ135" s="31">
        <f t="shared" si="60"/>
        <v>9085.9357500000006</v>
      </c>
      <c r="AK135" s="31">
        <f t="shared" si="60"/>
        <v>9800.7899999999991</v>
      </c>
      <c r="AL135" s="54">
        <f t="shared" si="60"/>
        <v>9913.6097499999996</v>
      </c>
      <c r="AM135" s="31">
        <f t="shared" si="60"/>
        <v>9431.5805</v>
      </c>
      <c r="AN135" s="31">
        <f t="shared" si="6"/>
        <v>8941.1102499999997</v>
      </c>
      <c r="AO135" s="31">
        <f t="shared" si="8"/>
        <v>8278.46875</v>
      </c>
      <c r="AP135" s="73"/>
      <c r="AQ135" s="36"/>
      <c r="AW135" s="36"/>
      <c r="AX135" s="36"/>
      <c r="AY135" s="36"/>
      <c r="AZ135" s="36"/>
    </row>
    <row r="136" spans="2:60" ht="15" customHeight="1">
      <c r="B136" s="154" t="s">
        <v>77</v>
      </c>
      <c r="C136" s="1" t="s">
        <v>80</v>
      </c>
      <c r="D136" s="31">
        <f t="shared" ref="D136:AM136" si="61">SUM(D60:G60)/4</f>
        <v>333.10197500000004</v>
      </c>
      <c r="E136" s="31">
        <f t="shared" si="61"/>
        <v>346.92200000000003</v>
      </c>
      <c r="F136" s="31">
        <f t="shared" si="61"/>
        <v>352.07592500000004</v>
      </c>
      <c r="G136" s="31">
        <f t="shared" si="61"/>
        <v>356.213075</v>
      </c>
      <c r="H136" s="31">
        <f t="shared" si="61"/>
        <v>359.9049</v>
      </c>
      <c r="I136" s="31">
        <f t="shared" si="61"/>
        <v>363.25784999999996</v>
      </c>
      <c r="J136" s="31">
        <f t="shared" si="61"/>
        <v>354.78049999999996</v>
      </c>
      <c r="K136" s="31">
        <f t="shared" si="61"/>
        <v>353.46499999999997</v>
      </c>
      <c r="L136" s="31">
        <f t="shared" si="61"/>
        <v>350.37384999999995</v>
      </c>
      <c r="M136" s="31">
        <f t="shared" si="61"/>
        <v>346.65545000000003</v>
      </c>
      <c r="N136" s="31">
        <f t="shared" si="61"/>
        <v>350.08834999999999</v>
      </c>
      <c r="O136" s="31">
        <f t="shared" si="61"/>
        <v>341.96072500000002</v>
      </c>
      <c r="P136" s="31">
        <f t="shared" si="61"/>
        <v>340.017675</v>
      </c>
      <c r="Q136" s="31">
        <f t="shared" si="61"/>
        <v>332.22719999999998</v>
      </c>
      <c r="R136" s="31">
        <f t="shared" si="61"/>
        <v>322.24860000000001</v>
      </c>
      <c r="S136" s="31">
        <f t="shared" si="61"/>
        <v>317.692475</v>
      </c>
      <c r="T136" s="31">
        <f t="shared" si="61"/>
        <v>305.38822499999998</v>
      </c>
      <c r="U136" s="31">
        <f t="shared" si="61"/>
        <v>299.99179999999996</v>
      </c>
      <c r="V136" s="31">
        <f t="shared" si="61"/>
        <v>297.87102499999997</v>
      </c>
      <c r="W136" s="31">
        <f t="shared" si="61"/>
        <v>296.22635000000002</v>
      </c>
      <c r="X136" s="31">
        <f t="shared" si="61"/>
        <v>295.658075</v>
      </c>
      <c r="Y136" s="31">
        <f t="shared" si="61"/>
        <v>285.568175</v>
      </c>
      <c r="Z136" s="31">
        <f t="shared" si="61"/>
        <v>284.38892499999997</v>
      </c>
      <c r="AA136" s="31">
        <f t="shared" si="61"/>
        <v>285.64204999999998</v>
      </c>
      <c r="AB136" s="31">
        <f t="shared" si="61"/>
        <v>287.50722500000001</v>
      </c>
      <c r="AC136" s="31">
        <f t="shared" si="61"/>
        <v>292.81472499999995</v>
      </c>
      <c r="AD136" s="31">
        <f t="shared" si="61"/>
        <v>298.19662499999998</v>
      </c>
      <c r="AE136" s="31">
        <f t="shared" si="61"/>
        <v>299.39339999999999</v>
      </c>
      <c r="AF136" s="31">
        <f t="shared" si="61"/>
        <v>308.2398</v>
      </c>
      <c r="AG136" s="31">
        <f t="shared" si="61"/>
        <v>312.19947500000001</v>
      </c>
      <c r="AH136" s="54">
        <f t="shared" si="61"/>
        <v>281.90632499999998</v>
      </c>
      <c r="AI136" s="31">
        <f t="shared" si="61"/>
        <v>253.337425</v>
      </c>
      <c r="AJ136" s="31">
        <f t="shared" si="61"/>
        <v>227.56784999999999</v>
      </c>
      <c r="AK136" s="31">
        <f t="shared" si="61"/>
        <v>210.3066</v>
      </c>
      <c r="AL136" s="54">
        <f t="shared" si="61"/>
        <v>228.831075</v>
      </c>
      <c r="AM136" s="31">
        <f t="shared" si="61"/>
        <v>241.33574999999999</v>
      </c>
      <c r="AN136" s="31">
        <f t="shared" si="6"/>
        <v>248.26232499999998</v>
      </c>
      <c r="AO136" s="31">
        <f t="shared" si="8"/>
        <v>255.01117500000001</v>
      </c>
      <c r="AP136" s="73"/>
      <c r="AQ136" s="36"/>
      <c r="AW136" s="36"/>
      <c r="AX136" s="36"/>
      <c r="AY136" s="36"/>
      <c r="AZ136" s="36"/>
    </row>
    <row r="137" spans="2:60">
      <c r="B137" s="154"/>
      <c r="C137" s="1" t="s">
        <v>81</v>
      </c>
      <c r="D137" s="31">
        <f t="shared" ref="D137:AM137" si="62">SUM(D61:G61)/4</f>
        <v>1548.848</v>
      </c>
      <c r="E137" s="31">
        <f t="shared" si="62"/>
        <v>1562.6635000000001</v>
      </c>
      <c r="F137" s="31">
        <f t="shared" si="62"/>
        <v>1574.0485000000001</v>
      </c>
      <c r="G137" s="31">
        <f t="shared" si="62"/>
        <v>1590.1912499999999</v>
      </c>
      <c r="H137" s="31">
        <f t="shared" si="62"/>
        <v>1605.5307499999999</v>
      </c>
      <c r="I137" s="31">
        <f t="shared" si="62"/>
        <v>1627.3497500000001</v>
      </c>
      <c r="J137" s="31">
        <f t="shared" si="62"/>
        <v>1624.1892499999999</v>
      </c>
      <c r="K137" s="31">
        <f t="shared" si="62"/>
        <v>1621.605</v>
      </c>
      <c r="L137" s="31">
        <f t="shared" si="62"/>
        <v>1616.5907500000001</v>
      </c>
      <c r="M137" s="31">
        <f t="shared" si="62"/>
        <v>1611.48125</v>
      </c>
      <c r="N137" s="31">
        <f t="shared" si="62"/>
        <v>1609.7382500000001</v>
      </c>
      <c r="O137" s="31">
        <f t="shared" si="62"/>
        <v>1588.749</v>
      </c>
      <c r="P137" s="31">
        <f t="shared" si="62"/>
        <v>1584.8515</v>
      </c>
      <c r="Q137" s="31">
        <f t="shared" si="62"/>
        <v>1560.2749999999999</v>
      </c>
      <c r="R137" s="31">
        <f t="shared" si="62"/>
        <v>1556.8665000000001</v>
      </c>
      <c r="S137" s="31">
        <f t="shared" si="62"/>
        <v>1562.2140000000002</v>
      </c>
      <c r="T137" s="31">
        <f t="shared" si="62"/>
        <v>1546.1904999999999</v>
      </c>
      <c r="U137" s="31">
        <f t="shared" si="62"/>
        <v>1555.6882499999999</v>
      </c>
      <c r="V137" s="31">
        <f t="shared" si="62"/>
        <v>1559.3694999999998</v>
      </c>
      <c r="W137" s="31">
        <f t="shared" si="62"/>
        <v>1584.271</v>
      </c>
      <c r="X137" s="31">
        <f t="shared" si="62"/>
        <v>1613.27925</v>
      </c>
      <c r="Y137" s="31">
        <f t="shared" si="62"/>
        <v>1627.4924999999998</v>
      </c>
      <c r="Z137" s="31">
        <f t="shared" si="62"/>
        <v>1638.7294999999999</v>
      </c>
      <c r="AA137" s="31">
        <f t="shared" si="62"/>
        <v>1613.6844999999998</v>
      </c>
      <c r="AB137" s="31">
        <f t="shared" si="62"/>
        <v>1608.7835</v>
      </c>
      <c r="AC137" s="31">
        <f t="shared" si="62"/>
        <v>1621.5160000000001</v>
      </c>
      <c r="AD137" s="31">
        <f t="shared" si="62"/>
        <v>1632.9935</v>
      </c>
      <c r="AE137" s="31">
        <f t="shared" si="62"/>
        <v>1654.4469999999999</v>
      </c>
      <c r="AF137" s="31">
        <f t="shared" si="62"/>
        <v>1676.9762499999999</v>
      </c>
      <c r="AG137" s="31">
        <f t="shared" si="62"/>
        <v>1660.7444999999998</v>
      </c>
      <c r="AH137" s="54">
        <f t="shared" si="62"/>
        <v>1609.3534999999999</v>
      </c>
      <c r="AI137" s="31">
        <f t="shared" si="62"/>
        <v>1565.8577499999999</v>
      </c>
      <c r="AJ137" s="31">
        <f t="shared" si="62"/>
        <v>1522.0762499999998</v>
      </c>
      <c r="AK137" s="31">
        <f t="shared" si="62"/>
        <v>1517.3697500000001</v>
      </c>
      <c r="AL137" s="54">
        <f t="shared" si="62"/>
        <v>1563.24875</v>
      </c>
      <c r="AM137" s="31">
        <f t="shared" si="62"/>
        <v>1596.69175</v>
      </c>
      <c r="AN137" s="31">
        <f t="shared" si="6"/>
        <v>1602.4715000000001</v>
      </c>
      <c r="AO137" s="31">
        <f t="shared" si="8"/>
        <v>1598.0582499999998</v>
      </c>
      <c r="AP137" s="73"/>
      <c r="AQ137" s="36"/>
      <c r="AW137" s="36"/>
      <c r="AX137" s="36"/>
      <c r="AY137" s="36"/>
      <c r="AZ137" s="36"/>
    </row>
    <row r="138" spans="2:60">
      <c r="B138" s="154"/>
      <c r="C138" s="1" t="s">
        <v>82</v>
      </c>
      <c r="D138" s="31">
        <f t="shared" ref="D138:AM138" si="63">SUM(D62:G62)/4</f>
        <v>7192.4780000000001</v>
      </c>
      <c r="E138" s="31">
        <f t="shared" si="63"/>
        <v>7247.4742500000002</v>
      </c>
      <c r="F138" s="31">
        <f t="shared" si="63"/>
        <v>7283.1087500000003</v>
      </c>
      <c r="G138" s="31">
        <f t="shared" si="63"/>
        <v>7478.7547500000001</v>
      </c>
      <c r="H138" s="31">
        <f t="shared" si="63"/>
        <v>7598.8447500000002</v>
      </c>
      <c r="I138" s="31">
        <f t="shared" si="63"/>
        <v>7734.3609999999999</v>
      </c>
      <c r="J138" s="31">
        <f t="shared" si="63"/>
        <v>7768.4489999999996</v>
      </c>
      <c r="K138" s="31">
        <f t="shared" si="63"/>
        <v>7479.2534999999998</v>
      </c>
      <c r="L138" s="31">
        <f t="shared" si="63"/>
        <v>7299.0952499999994</v>
      </c>
      <c r="M138" s="31">
        <f t="shared" si="63"/>
        <v>7015.5277500000002</v>
      </c>
      <c r="N138" s="31">
        <f t="shared" si="63"/>
        <v>6714.8622500000001</v>
      </c>
      <c r="O138" s="31">
        <f t="shared" si="63"/>
        <v>6567.1372499999998</v>
      </c>
      <c r="P138" s="31">
        <f t="shared" si="63"/>
        <v>6442.5424999999996</v>
      </c>
      <c r="Q138" s="31">
        <f t="shared" si="63"/>
        <v>6499.4804999999997</v>
      </c>
      <c r="R138" s="31">
        <f t="shared" si="63"/>
        <v>6692.8305</v>
      </c>
      <c r="S138" s="31">
        <f t="shared" si="63"/>
        <v>6826.1200000000008</v>
      </c>
      <c r="T138" s="31">
        <f t="shared" si="63"/>
        <v>6924.0190000000002</v>
      </c>
      <c r="U138" s="31">
        <f t="shared" si="63"/>
        <v>6927.4617500000004</v>
      </c>
      <c r="V138" s="31">
        <f t="shared" si="63"/>
        <v>6950.4857499999998</v>
      </c>
      <c r="W138" s="31">
        <f t="shared" si="63"/>
        <v>7157.7572499999997</v>
      </c>
      <c r="X138" s="31">
        <f t="shared" si="63"/>
        <v>7320.7459999999992</v>
      </c>
      <c r="Y138" s="31">
        <f t="shared" si="63"/>
        <v>7360.6007499999996</v>
      </c>
      <c r="Z138" s="31">
        <f t="shared" si="63"/>
        <v>7525.3029999999999</v>
      </c>
      <c r="AA138" s="31">
        <f t="shared" si="63"/>
        <v>7458.4769999999999</v>
      </c>
      <c r="AB138" s="31">
        <f t="shared" si="63"/>
        <v>7448.6362500000005</v>
      </c>
      <c r="AC138" s="31">
        <f t="shared" si="63"/>
        <v>7593.3379999999997</v>
      </c>
      <c r="AD138" s="31">
        <f t="shared" si="63"/>
        <v>7636.6132500000003</v>
      </c>
      <c r="AE138" s="31">
        <f t="shared" si="63"/>
        <v>7721.0687500000004</v>
      </c>
      <c r="AF138" s="31">
        <f t="shared" si="63"/>
        <v>7822.1217500000002</v>
      </c>
      <c r="AG138" s="31">
        <f t="shared" si="63"/>
        <v>7769.454749999999</v>
      </c>
      <c r="AH138" s="54">
        <f t="shared" si="63"/>
        <v>7502.0240000000003</v>
      </c>
      <c r="AI138" s="31">
        <f t="shared" si="63"/>
        <v>7449.4529999999995</v>
      </c>
      <c r="AJ138" s="31">
        <f t="shared" si="63"/>
        <v>7182.0784999999996</v>
      </c>
      <c r="AK138" s="31">
        <f t="shared" si="63"/>
        <v>7020.2219999999998</v>
      </c>
      <c r="AL138" s="54">
        <f t="shared" si="63"/>
        <v>7155.6040000000012</v>
      </c>
      <c r="AM138" s="31">
        <f t="shared" si="63"/>
        <v>7122.4935000000005</v>
      </c>
      <c r="AN138" s="31">
        <f t="shared" si="6"/>
        <v>7079.2607499999995</v>
      </c>
      <c r="AO138" s="31">
        <f t="shared" si="8"/>
        <v>6947.0242500000004</v>
      </c>
      <c r="AP138" s="73"/>
      <c r="AQ138" s="36"/>
      <c r="AW138" s="36"/>
      <c r="AX138" s="36"/>
      <c r="AY138" s="36"/>
      <c r="AZ138" s="36"/>
    </row>
    <row r="139" spans="2:60" ht="15" customHeight="1">
      <c r="B139" s="154" t="s">
        <v>20</v>
      </c>
      <c r="C139" s="1" t="s">
        <v>80</v>
      </c>
      <c r="D139" s="31">
        <f t="shared" ref="D139:AM139" si="64">SUM(D63:G63)/4</f>
        <v>385.67855000000003</v>
      </c>
      <c r="E139" s="31">
        <f t="shared" si="64"/>
        <v>380.1157</v>
      </c>
      <c r="F139" s="31">
        <f t="shared" si="64"/>
        <v>380.33715000000007</v>
      </c>
      <c r="G139" s="31">
        <f t="shared" si="64"/>
        <v>391.02012500000001</v>
      </c>
      <c r="H139" s="31">
        <f t="shared" si="64"/>
        <v>405.33252500000003</v>
      </c>
      <c r="I139" s="31">
        <f t="shared" si="64"/>
        <v>415.22604999999999</v>
      </c>
      <c r="J139" s="31">
        <f t="shared" si="64"/>
        <v>411.85179999999997</v>
      </c>
      <c r="K139" s="31">
        <f t="shared" si="64"/>
        <v>407.46997499999998</v>
      </c>
      <c r="L139" s="31">
        <f t="shared" si="64"/>
        <v>397.58015</v>
      </c>
      <c r="M139" s="31">
        <f t="shared" si="64"/>
        <v>393.16379999999998</v>
      </c>
      <c r="N139" s="31">
        <f t="shared" si="64"/>
        <v>390.30454999999995</v>
      </c>
      <c r="O139" s="31">
        <f t="shared" si="64"/>
        <v>371.42570000000001</v>
      </c>
      <c r="P139" s="31">
        <f t="shared" si="64"/>
        <v>353.44024999999999</v>
      </c>
      <c r="Q139" s="31">
        <f t="shared" si="64"/>
        <v>340.34865000000002</v>
      </c>
      <c r="R139" s="31">
        <f t="shared" si="64"/>
        <v>332.33480000000003</v>
      </c>
      <c r="S139" s="31">
        <f t="shared" si="64"/>
        <v>326.2276</v>
      </c>
      <c r="T139" s="31">
        <f t="shared" si="64"/>
        <v>326.00467500000002</v>
      </c>
      <c r="U139" s="31">
        <f t="shared" si="64"/>
        <v>319.88464999999997</v>
      </c>
      <c r="V139" s="31">
        <f t="shared" si="64"/>
        <v>317.237775</v>
      </c>
      <c r="W139" s="31">
        <f t="shared" si="64"/>
        <v>318.54019999999997</v>
      </c>
      <c r="X139" s="31">
        <f t="shared" si="64"/>
        <v>314.13650000000001</v>
      </c>
      <c r="Y139" s="31">
        <f t="shared" si="64"/>
        <v>317.51922500000001</v>
      </c>
      <c r="Z139" s="31">
        <f t="shared" si="64"/>
        <v>316.36115000000001</v>
      </c>
      <c r="AA139" s="31">
        <f t="shared" si="64"/>
        <v>328.1859</v>
      </c>
      <c r="AB139" s="31">
        <f t="shared" si="64"/>
        <v>341.99419999999998</v>
      </c>
      <c r="AC139" s="31">
        <f t="shared" si="64"/>
        <v>334.53489999999994</v>
      </c>
      <c r="AD139" s="31">
        <f t="shared" si="64"/>
        <v>335.18617499999993</v>
      </c>
      <c r="AE139" s="31">
        <f t="shared" si="64"/>
        <v>324.90814999999998</v>
      </c>
      <c r="AF139" s="31">
        <f t="shared" si="64"/>
        <v>317.76572499999997</v>
      </c>
      <c r="AG139" s="31">
        <f t="shared" si="64"/>
        <v>324.65267499999999</v>
      </c>
      <c r="AH139" s="54">
        <f t="shared" si="64"/>
        <v>318.90722499999998</v>
      </c>
      <c r="AI139" s="31">
        <f t="shared" si="64"/>
        <v>307.3793</v>
      </c>
      <c r="AJ139" s="31">
        <f t="shared" si="64"/>
        <v>299.52097500000002</v>
      </c>
      <c r="AK139" s="31">
        <f t="shared" si="64"/>
        <v>286.43735000000004</v>
      </c>
      <c r="AL139" s="54">
        <f t="shared" si="64"/>
        <v>285.45322500000003</v>
      </c>
      <c r="AM139" s="31">
        <f t="shared" si="64"/>
        <v>296.39240000000001</v>
      </c>
      <c r="AN139" s="31">
        <f t="shared" si="6"/>
        <v>302.02252499999997</v>
      </c>
      <c r="AO139" s="31">
        <f t="shared" si="8"/>
        <v>305.69557500000002</v>
      </c>
      <c r="AP139" s="73"/>
      <c r="AQ139" s="36"/>
      <c r="AW139" s="36"/>
      <c r="AX139" s="36"/>
      <c r="AY139" s="36"/>
      <c r="AZ139" s="36"/>
    </row>
    <row r="140" spans="2:60">
      <c r="B140" s="154"/>
      <c r="C140" s="1" t="s">
        <v>81</v>
      </c>
      <c r="D140" s="31">
        <f t="shared" ref="D140:AM140" si="65">SUM(D64:G64)/4</f>
        <v>1412.32</v>
      </c>
      <c r="E140" s="31">
        <f t="shared" si="65"/>
        <v>1400.5549999999998</v>
      </c>
      <c r="F140" s="31">
        <f t="shared" si="65"/>
        <v>1432.9592500000001</v>
      </c>
      <c r="G140" s="31">
        <f t="shared" si="65"/>
        <v>1481.1110000000001</v>
      </c>
      <c r="H140" s="31">
        <f t="shared" si="65"/>
        <v>1521.0854999999999</v>
      </c>
      <c r="I140" s="31">
        <f t="shared" si="65"/>
        <v>1532.9712500000001</v>
      </c>
      <c r="J140" s="31">
        <f t="shared" si="65"/>
        <v>1508.5295000000001</v>
      </c>
      <c r="K140" s="31">
        <f t="shared" si="65"/>
        <v>1496.5407500000001</v>
      </c>
      <c r="L140" s="31">
        <f t="shared" si="65"/>
        <v>1472.9995000000001</v>
      </c>
      <c r="M140" s="31">
        <f t="shared" si="65"/>
        <v>1483.9427500000002</v>
      </c>
      <c r="N140" s="31">
        <f t="shared" si="65"/>
        <v>1473.1952500000002</v>
      </c>
      <c r="O140" s="31">
        <f t="shared" si="65"/>
        <v>1444.9209999999998</v>
      </c>
      <c r="P140" s="31">
        <f t="shared" si="65"/>
        <v>1409.5327499999999</v>
      </c>
      <c r="Q140" s="31">
        <f t="shared" si="65"/>
        <v>1374.19</v>
      </c>
      <c r="R140" s="31">
        <f t="shared" si="65"/>
        <v>1353.5159999999998</v>
      </c>
      <c r="S140" s="31">
        <f t="shared" si="65"/>
        <v>1335.66425</v>
      </c>
      <c r="T140" s="31">
        <f t="shared" si="65"/>
        <v>1326.5455000000002</v>
      </c>
      <c r="U140" s="31">
        <f t="shared" si="65"/>
        <v>1330.9997499999999</v>
      </c>
      <c r="V140" s="31">
        <f t="shared" si="65"/>
        <v>1339.2552500000002</v>
      </c>
      <c r="W140" s="31">
        <f t="shared" si="65"/>
        <v>1352.1565000000001</v>
      </c>
      <c r="X140" s="31">
        <f t="shared" si="65"/>
        <v>1367.91725</v>
      </c>
      <c r="Y140" s="31">
        <f t="shared" si="65"/>
        <v>1379.6880000000001</v>
      </c>
      <c r="Z140" s="31">
        <f t="shared" si="65"/>
        <v>1392.2349999999999</v>
      </c>
      <c r="AA140" s="31">
        <f t="shared" si="65"/>
        <v>1419.7962499999999</v>
      </c>
      <c r="AB140" s="31">
        <f t="shared" si="65"/>
        <v>1448.1837500000001</v>
      </c>
      <c r="AC140" s="31">
        <f t="shared" si="65"/>
        <v>1460.8267499999999</v>
      </c>
      <c r="AD140" s="31">
        <f t="shared" si="65"/>
        <v>1476.6277500000001</v>
      </c>
      <c r="AE140" s="31">
        <f t="shared" si="65"/>
        <v>1467.8204999999998</v>
      </c>
      <c r="AF140" s="31">
        <f t="shared" si="65"/>
        <v>1446.904</v>
      </c>
      <c r="AG140" s="31">
        <f t="shared" si="65"/>
        <v>1430.3887500000001</v>
      </c>
      <c r="AH140" s="54">
        <f t="shared" si="65"/>
        <v>1406.299</v>
      </c>
      <c r="AI140" s="31">
        <f t="shared" si="65"/>
        <v>1391.0567500000002</v>
      </c>
      <c r="AJ140" s="31">
        <f t="shared" si="65"/>
        <v>1403.1759999999999</v>
      </c>
      <c r="AK140" s="31">
        <f t="shared" si="65"/>
        <v>1347.3490000000002</v>
      </c>
      <c r="AL140" s="54">
        <f t="shared" si="65"/>
        <v>1317.6075000000001</v>
      </c>
      <c r="AM140" s="31">
        <f t="shared" si="65"/>
        <v>1276.13975</v>
      </c>
      <c r="AN140" s="31">
        <f t="shared" si="6"/>
        <v>1227.2072499999999</v>
      </c>
      <c r="AO140" s="31">
        <f t="shared" si="8"/>
        <v>1256.7012500000001</v>
      </c>
      <c r="AP140" s="73"/>
      <c r="AQ140" s="36"/>
      <c r="AW140" s="36"/>
      <c r="AX140" s="36"/>
      <c r="AY140" s="36"/>
      <c r="AZ140" s="36"/>
    </row>
    <row r="141" spans="2:60">
      <c r="B141" s="154"/>
      <c r="C141" s="1" t="s">
        <v>82</v>
      </c>
      <c r="D141" s="31">
        <f t="shared" ref="D141:AM141" si="66">SUM(D65:G65)/4</f>
        <v>6325.5842499999999</v>
      </c>
      <c r="E141" s="31">
        <f t="shared" si="66"/>
        <v>5909.9974999999995</v>
      </c>
      <c r="F141" s="31">
        <f t="shared" si="66"/>
        <v>5878.6229999999996</v>
      </c>
      <c r="G141" s="31">
        <f t="shared" si="66"/>
        <v>5596.5954999999994</v>
      </c>
      <c r="H141" s="31">
        <f t="shared" si="66"/>
        <v>5527.5567499999997</v>
      </c>
      <c r="I141" s="31">
        <f t="shared" si="66"/>
        <v>5544.1852499999995</v>
      </c>
      <c r="J141" s="31">
        <f t="shared" si="66"/>
        <v>5446.7922500000004</v>
      </c>
      <c r="K141" s="31">
        <f t="shared" si="66"/>
        <v>5313.0304999999998</v>
      </c>
      <c r="L141" s="31">
        <f t="shared" si="66"/>
        <v>5368.1942500000005</v>
      </c>
      <c r="M141" s="31">
        <f t="shared" si="66"/>
        <v>5410.9410000000007</v>
      </c>
      <c r="N141" s="31">
        <f t="shared" si="66"/>
        <v>5351.9130000000005</v>
      </c>
      <c r="O141" s="31">
        <f t="shared" si="66"/>
        <v>5310.1250000000009</v>
      </c>
      <c r="P141" s="31">
        <f t="shared" si="66"/>
        <v>5164.7952500000001</v>
      </c>
      <c r="Q141" s="31">
        <f t="shared" si="66"/>
        <v>5072.4229999999998</v>
      </c>
      <c r="R141" s="31">
        <f t="shared" si="66"/>
        <v>4966.5832499999997</v>
      </c>
      <c r="S141" s="31">
        <f t="shared" si="66"/>
        <v>5136.07125</v>
      </c>
      <c r="T141" s="31">
        <f t="shared" si="66"/>
        <v>5170.19175</v>
      </c>
      <c r="U141" s="31">
        <f t="shared" si="66"/>
        <v>5388.3117500000008</v>
      </c>
      <c r="V141" s="31">
        <f t="shared" si="66"/>
        <v>5565.9117499999993</v>
      </c>
      <c r="W141" s="31">
        <f t="shared" si="66"/>
        <v>5869.2890000000007</v>
      </c>
      <c r="X141" s="31">
        <f t="shared" si="66"/>
        <v>5907.1665000000003</v>
      </c>
      <c r="Y141" s="31">
        <f t="shared" si="66"/>
        <v>5739.5124999999998</v>
      </c>
      <c r="Z141" s="31">
        <f t="shared" si="66"/>
        <v>5690.2669999999998</v>
      </c>
      <c r="AA141" s="31">
        <f t="shared" si="66"/>
        <v>5881.4547499999999</v>
      </c>
      <c r="AB141" s="31">
        <f t="shared" si="66"/>
        <v>6218.6707499999993</v>
      </c>
      <c r="AC141" s="31">
        <f t="shared" si="66"/>
        <v>6489.63375</v>
      </c>
      <c r="AD141" s="31">
        <f t="shared" si="66"/>
        <v>6884.9339999999993</v>
      </c>
      <c r="AE141" s="31">
        <f t="shared" si="66"/>
        <v>6678.9490000000005</v>
      </c>
      <c r="AF141" s="31">
        <f t="shared" si="66"/>
        <v>6850.393</v>
      </c>
      <c r="AG141" s="31">
        <f t="shared" si="66"/>
        <v>7061.8372500000005</v>
      </c>
      <c r="AH141" s="54">
        <f t="shared" si="66"/>
        <v>6923.1909999999998</v>
      </c>
      <c r="AI141" s="31">
        <f t="shared" si="66"/>
        <v>7076.2502500000001</v>
      </c>
      <c r="AJ141" s="31">
        <f t="shared" si="66"/>
        <v>6795.3649999999998</v>
      </c>
      <c r="AK141" s="31">
        <f t="shared" si="66"/>
        <v>6203.0669999999991</v>
      </c>
      <c r="AL141" s="54">
        <f t="shared" si="66"/>
        <v>5794.9220000000005</v>
      </c>
      <c r="AM141" s="31">
        <f t="shared" si="66"/>
        <v>5254.3782499999998</v>
      </c>
      <c r="AN141" s="31">
        <f t="shared" si="6"/>
        <v>4916.3822499999997</v>
      </c>
      <c r="AO141" s="31">
        <f t="shared" si="8"/>
        <v>4843.7719999999999</v>
      </c>
      <c r="AP141" s="73"/>
      <c r="AQ141" s="36"/>
      <c r="AW141" s="36"/>
      <c r="AX141" s="36"/>
      <c r="AY141" s="36"/>
      <c r="AZ141" s="36"/>
    </row>
    <row r="142" spans="2:60" s="22" customFormat="1">
      <c r="B142" s="155" t="s">
        <v>78</v>
      </c>
      <c r="C142" s="21" t="s">
        <v>80</v>
      </c>
      <c r="D142" s="31">
        <f t="shared" ref="D142:AM142" si="67">SUM(D66:G66)/4</f>
        <v>423.797775</v>
      </c>
      <c r="E142" s="31">
        <f t="shared" si="67"/>
        <v>441.04317500000002</v>
      </c>
      <c r="F142" s="31">
        <f t="shared" si="67"/>
        <v>448.50400000000002</v>
      </c>
      <c r="G142" s="31">
        <f t="shared" si="67"/>
        <v>443.94420000000002</v>
      </c>
      <c r="H142" s="31">
        <f t="shared" si="67"/>
        <v>443.35137500000002</v>
      </c>
      <c r="I142" s="31">
        <f t="shared" si="67"/>
        <v>434.017425</v>
      </c>
      <c r="J142" s="31">
        <f t="shared" si="67"/>
        <v>432.50967500000002</v>
      </c>
      <c r="K142" s="31">
        <f t="shared" si="67"/>
        <v>437.95337499999999</v>
      </c>
      <c r="L142" s="31">
        <f t="shared" si="67"/>
        <v>445.39367500000003</v>
      </c>
      <c r="M142" s="31">
        <f t="shared" si="67"/>
        <v>438.51627500000001</v>
      </c>
      <c r="N142" s="31">
        <f t="shared" si="67"/>
        <v>424.89077500000002</v>
      </c>
      <c r="O142" s="31">
        <f t="shared" si="67"/>
        <v>404.71312499999999</v>
      </c>
      <c r="P142" s="31">
        <f t="shared" si="67"/>
        <v>379.41135000000003</v>
      </c>
      <c r="Q142" s="31">
        <f t="shared" si="67"/>
        <v>367.06262500000003</v>
      </c>
      <c r="R142" s="31">
        <f t="shared" si="67"/>
        <v>356.36472499999996</v>
      </c>
      <c r="S142" s="31">
        <f t="shared" si="67"/>
        <v>352.23014999999998</v>
      </c>
      <c r="T142" s="31">
        <f t="shared" si="67"/>
        <v>353.96817499999997</v>
      </c>
      <c r="U142" s="31">
        <f t="shared" si="67"/>
        <v>354.78944999999999</v>
      </c>
      <c r="V142" s="31">
        <f t="shared" si="67"/>
        <v>366.266075</v>
      </c>
      <c r="W142" s="31">
        <f t="shared" si="67"/>
        <v>377.50800000000004</v>
      </c>
      <c r="X142" s="31">
        <f t="shared" si="67"/>
        <v>383.64525000000003</v>
      </c>
      <c r="Y142" s="31">
        <f t="shared" si="67"/>
        <v>394.29169999999999</v>
      </c>
      <c r="Z142" s="31">
        <f t="shared" si="67"/>
        <v>395.617075</v>
      </c>
      <c r="AA142" s="31">
        <f t="shared" si="67"/>
        <v>395.51827500000002</v>
      </c>
      <c r="AB142" s="31">
        <f t="shared" si="67"/>
        <v>399.27327500000001</v>
      </c>
      <c r="AC142" s="31">
        <f t="shared" si="67"/>
        <v>390.42015000000004</v>
      </c>
      <c r="AD142" s="31">
        <f t="shared" si="67"/>
        <v>379.40235000000007</v>
      </c>
      <c r="AE142" s="31">
        <f t="shared" si="67"/>
        <v>369.870925</v>
      </c>
      <c r="AF142" s="31">
        <f t="shared" si="67"/>
        <v>364.46230000000003</v>
      </c>
      <c r="AG142" s="31">
        <f t="shared" si="67"/>
        <v>361.01530000000002</v>
      </c>
      <c r="AH142" s="54">
        <f t="shared" si="67"/>
        <v>336.8922</v>
      </c>
      <c r="AI142" s="31">
        <f t="shared" si="67"/>
        <v>310.89359999999999</v>
      </c>
      <c r="AJ142" s="31">
        <f t="shared" si="67"/>
        <v>275.720775</v>
      </c>
      <c r="AK142" s="31">
        <f t="shared" si="67"/>
        <v>248.97915</v>
      </c>
      <c r="AL142" s="54">
        <f t="shared" si="67"/>
        <v>253.754075</v>
      </c>
      <c r="AM142" s="31">
        <f t="shared" si="67"/>
        <v>269.42877499999997</v>
      </c>
      <c r="AN142" s="31">
        <f t="shared" si="6"/>
        <v>290.879075</v>
      </c>
      <c r="AO142" s="31">
        <f t="shared" si="8"/>
        <v>310.86604999999997</v>
      </c>
      <c r="AP142" s="73"/>
      <c r="AQ142" s="36"/>
      <c r="AW142" s="36"/>
      <c r="AX142" s="36"/>
      <c r="AY142" s="36"/>
      <c r="AZ142" s="36"/>
      <c r="BH142" s="124"/>
    </row>
    <row r="143" spans="2:60" s="22" customFormat="1">
      <c r="B143" s="155"/>
      <c r="C143" s="21" t="s">
        <v>81</v>
      </c>
      <c r="D143" s="31">
        <f t="shared" ref="D143:AM143" si="68">SUM(D67:G67)/4</f>
        <v>1531.3119999999999</v>
      </c>
      <c r="E143" s="31">
        <f t="shared" si="68"/>
        <v>1541.8252500000001</v>
      </c>
      <c r="F143" s="31">
        <f t="shared" si="68"/>
        <v>1559.8519999999999</v>
      </c>
      <c r="G143" s="31">
        <f t="shared" si="68"/>
        <v>1569.7987499999999</v>
      </c>
      <c r="H143" s="31">
        <f t="shared" si="68"/>
        <v>1584.46325</v>
      </c>
      <c r="I143" s="31">
        <f t="shared" si="68"/>
        <v>1597.7707500000001</v>
      </c>
      <c r="J143" s="31">
        <f t="shared" si="68"/>
        <v>1600.83725</v>
      </c>
      <c r="K143" s="31">
        <f t="shared" si="68"/>
        <v>1596.4095</v>
      </c>
      <c r="L143" s="31">
        <f t="shared" si="68"/>
        <v>1595.7874999999999</v>
      </c>
      <c r="M143" s="31">
        <f t="shared" si="68"/>
        <v>1583.7045000000001</v>
      </c>
      <c r="N143" s="31">
        <f t="shared" si="68"/>
        <v>1577.0527500000001</v>
      </c>
      <c r="O143" s="31">
        <f t="shared" si="68"/>
        <v>1560.91425</v>
      </c>
      <c r="P143" s="31">
        <f t="shared" si="68"/>
        <v>1525.5677500000002</v>
      </c>
      <c r="Q143" s="31">
        <f t="shared" si="68"/>
        <v>1499.9135000000001</v>
      </c>
      <c r="R143" s="31">
        <f t="shared" si="68"/>
        <v>1481.7625</v>
      </c>
      <c r="S143" s="31">
        <f t="shared" si="68"/>
        <v>1453.971</v>
      </c>
      <c r="T143" s="31">
        <f t="shared" si="68"/>
        <v>1440.4979999999998</v>
      </c>
      <c r="U143" s="31">
        <f t="shared" si="68"/>
        <v>1445.4167500000001</v>
      </c>
      <c r="V143" s="31">
        <f t="shared" si="68"/>
        <v>1448.0612500000002</v>
      </c>
      <c r="W143" s="31">
        <f t="shared" si="68"/>
        <v>1489.0120000000002</v>
      </c>
      <c r="X143" s="31">
        <f t="shared" si="68"/>
        <v>1524.5350000000001</v>
      </c>
      <c r="Y143" s="31">
        <f t="shared" si="68"/>
        <v>1551.4002500000001</v>
      </c>
      <c r="Z143" s="31">
        <f t="shared" si="68"/>
        <v>1572.9614999999999</v>
      </c>
      <c r="AA143" s="31">
        <f t="shared" si="68"/>
        <v>1563.5814999999998</v>
      </c>
      <c r="AB143" s="31">
        <f t="shared" si="68"/>
        <v>1566.3297499999999</v>
      </c>
      <c r="AC143" s="31">
        <f t="shared" si="68"/>
        <v>1561.3985</v>
      </c>
      <c r="AD143" s="31">
        <f t="shared" si="68"/>
        <v>1549.5397499999999</v>
      </c>
      <c r="AE143" s="31">
        <f t="shared" si="68"/>
        <v>1536.32</v>
      </c>
      <c r="AF143" s="31">
        <f t="shared" si="68"/>
        <v>1526.0954999999999</v>
      </c>
      <c r="AG143" s="31">
        <f t="shared" si="68"/>
        <v>1501.2042499999998</v>
      </c>
      <c r="AH143" s="54">
        <f t="shared" si="68"/>
        <v>1442.82825</v>
      </c>
      <c r="AI143" s="31">
        <f t="shared" si="68"/>
        <v>1394.5462500000001</v>
      </c>
      <c r="AJ143" s="31">
        <f t="shared" si="68"/>
        <v>1331.1959999999999</v>
      </c>
      <c r="AK143" s="31">
        <f t="shared" si="68"/>
        <v>1294.58275</v>
      </c>
      <c r="AL143" s="54">
        <f t="shared" si="68"/>
        <v>1313.1737499999999</v>
      </c>
      <c r="AM143" s="31">
        <f t="shared" si="68"/>
        <v>1335.17425</v>
      </c>
      <c r="AN143" s="31">
        <f t="shared" si="6"/>
        <v>1357.4942500000002</v>
      </c>
      <c r="AO143" s="31">
        <f t="shared" si="8"/>
        <v>1373.7752500000001</v>
      </c>
      <c r="AP143" s="73"/>
      <c r="AQ143" s="36"/>
      <c r="AW143" s="36"/>
      <c r="AX143" s="36"/>
      <c r="AY143" s="36"/>
      <c r="AZ143" s="36"/>
      <c r="BH143" s="124"/>
    </row>
    <row r="144" spans="2:60" s="22" customFormat="1">
      <c r="B144" s="155"/>
      <c r="C144" s="21" t="s">
        <v>82</v>
      </c>
      <c r="D144" s="31">
        <f t="shared" ref="D144:AM144" si="69">SUM(D68:G68)/4</f>
        <v>6345.277</v>
      </c>
      <c r="E144" s="31">
        <f t="shared" si="69"/>
        <v>6081.77225</v>
      </c>
      <c r="F144" s="31">
        <f t="shared" si="69"/>
        <v>6142.451</v>
      </c>
      <c r="G144" s="31">
        <f t="shared" si="69"/>
        <v>6273.2777499999993</v>
      </c>
      <c r="H144" s="31">
        <f t="shared" si="69"/>
        <v>6352.3312500000002</v>
      </c>
      <c r="I144" s="31">
        <f t="shared" si="69"/>
        <v>6421.7340000000004</v>
      </c>
      <c r="J144" s="31">
        <f t="shared" si="69"/>
        <v>6395.3815000000004</v>
      </c>
      <c r="K144" s="31">
        <f t="shared" si="69"/>
        <v>6315.7875000000004</v>
      </c>
      <c r="L144" s="31">
        <f t="shared" si="69"/>
        <v>6209.3012499999995</v>
      </c>
      <c r="M144" s="31">
        <f t="shared" si="69"/>
        <v>6033.6717500000004</v>
      </c>
      <c r="N144" s="31">
        <f t="shared" si="69"/>
        <v>5893.0657499999998</v>
      </c>
      <c r="O144" s="31">
        <f t="shared" si="69"/>
        <v>5780.3627500000002</v>
      </c>
      <c r="P144" s="31">
        <f t="shared" si="69"/>
        <v>5587.8097500000003</v>
      </c>
      <c r="Q144" s="31">
        <f t="shared" si="69"/>
        <v>5554.0550000000003</v>
      </c>
      <c r="R144" s="31">
        <f t="shared" si="69"/>
        <v>5576.56675</v>
      </c>
      <c r="S144" s="31">
        <f t="shared" si="69"/>
        <v>5561.6647499999999</v>
      </c>
      <c r="T144" s="31">
        <f t="shared" si="69"/>
        <v>5649.8232500000004</v>
      </c>
      <c r="U144" s="31">
        <f t="shared" si="69"/>
        <v>5708.1502499999997</v>
      </c>
      <c r="V144" s="31">
        <f t="shared" si="69"/>
        <v>5813.6115</v>
      </c>
      <c r="W144" s="31">
        <f t="shared" si="69"/>
        <v>5880.4297500000002</v>
      </c>
      <c r="X144" s="31">
        <f t="shared" si="69"/>
        <v>6053.2227500000008</v>
      </c>
      <c r="Y144" s="31">
        <f t="shared" si="69"/>
        <v>6113.2202500000003</v>
      </c>
      <c r="Z144" s="31">
        <f t="shared" si="69"/>
        <v>6196.7304999999997</v>
      </c>
      <c r="AA144" s="31">
        <f t="shared" si="69"/>
        <v>6236.9855000000007</v>
      </c>
      <c r="AB144" s="31">
        <f t="shared" si="69"/>
        <v>6198.4315000000006</v>
      </c>
      <c r="AC144" s="31">
        <f t="shared" si="69"/>
        <v>6347.8254999999999</v>
      </c>
      <c r="AD144" s="31">
        <f t="shared" si="69"/>
        <v>6103.3937499999993</v>
      </c>
      <c r="AE144" s="31">
        <f t="shared" si="69"/>
        <v>6048.2049999999999</v>
      </c>
      <c r="AF144" s="31">
        <f t="shared" si="69"/>
        <v>5982.2002499999999</v>
      </c>
      <c r="AG144" s="31">
        <f t="shared" si="69"/>
        <v>5746.3897500000003</v>
      </c>
      <c r="AH144" s="54">
        <f t="shared" si="69"/>
        <v>5744.7787499999995</v>
      </c>
      <c r="AI144" s="31">
        <f t="shared" si="69"/>
        <v>5629.4392500000004</v>
      </c>
      <c r="AJ144" s="31">
        <f t="shared" si="69"/>
        <v>5482.21875</v>
      </c>
      <c r="AK144" s="31">
        <f t="shared" si="69"/>
        <v>5544.5405000000001</v>
      </c>
      <c r="AL144" s="54">
        <f t="shared" si="69"/>
        <v>5618.7247500000003</v>
      </c>
      <c r="AM144" s="31">
        <f t="shared" si="69"/>
        <v>5703.2764999999999</v>
      </c>
      <c r="AN144" s="31">
        <f t="shared" si="6"/>
        <v>5819.26</v>
      </c>
      <c r="AO144" s="31">
        <f t="shared" si="8"/>
        <v>5846.2564999999995</v>
      </c>
      <c r="AP144" s="73"/>
      <c r="AQ144" s="36"/>
      <c r="AW144" s="36"/>
      <c r="AX144" s="36"/>
      <c r="AY144" s="36"/>
      <c r="AZ144" s="36"/>
      <c r="BH144" s="124"/>
    </row>
    <row r="145" spans="2:52" ht="15" customHeight="1">
      <c r="B145" s="154" t="s">
        <v>79</v>
      </c>
      <c r="C145" s="1" t="s">
        <v>80</v>
      </c>
      <c r="D145" s="31">
        <f t="shared" ref="D145:AM145" si="70">SUM(D69:G69)/4</f>
        <v>381.79194999999993</v>
      </c>
      <c r="E145" s="31">
        <f t="shared" si="70"/>
        <v>384.18610000000001</v>
      </c>
      <c r="F145" s="31">
        <f t="shared" si="70"/>
        <v>393.44745</v>
      </c>
      <c r="G145" s="31">
        <f t="shared" si="70"/>
        <v>404.54744999999997</v>
      </c>
      <c r="H145" s="31">
        <f t="shared" si="70"/>
        <v>412.13032499999997</v>
      </c>
      <c r="I145" s="31">
        <f t="shared" si="70"/>
        <v>411.64042499999994</v>
      </c>
      <c r="J145" s="31">
        <f t="shared" si="70"/>
        <v>407.11115000000001</v>
      </c>
      <c r="K145" s="31">
        <f t="shared" si="70"/>
        <v>397.95435000000003</v>
      </c>
      <c r="L145" s="31">
        <f t="shared" si="70"/>
        <v>387.75252499999999</v>
      </c>
      <c r="M145" s="31">
        <f t="shared" si="70"/>
        <v>383.83</v>
      </c>
      <c r="N145" s="31">
        <f t="shared" si="70"/>
        <v>381.56442499999997</v>
      </c>
      <c r="O145" s="31">
        <f t="shared" si="70"/>
        <v>375.25254999999993</v>
      </c>
      <c r="P145" s="31">
        <f t="shared" si="70"/>
        <v>374.12655000000001</v>
      </c>
      <c r="Q145" s="31">
        <f t="shared" si="70"/>
        <v>374.24390000000005</v>
      </c>
      <c r="R145" s="31">
        <f t="shared" si="70"/>
        <v>369.16814999999997</v>
      </c>
      <c r="S145" s="31">
        <f t="shared" si="70"/>
        <v>368.868875</v>
      </c>
      <c r="T145" s="31">
        <f t="shared" si="70"/>
        <v>364.25577499999997</v>
      </c>
      <c r="U145" s="31">
        <f t="shared" si="70"/>
        <v>359.97867500000001</v>
      </c>
      <c r="V145" s="31">
        <f t="shared" si="70"/>
        <v>356.05600000000004</v>
      </c>
      <c r="W145" s="31">
        <f t="shared" si="70"/>
        <v>347.20875000000001</v>
      </c>
      <c r="X145" s="31">
        <f t="shared" si="70"/>
        <v>337.75302499999998</v>
      </c>
      <c r="Y145" s="31">
        <f t="shared" si="70"/>
        <v>329.23565000000002</v>
      </c>
      <c r="Z145" s="31">
        <f t="shared" si="70"/>
        <v>328.69127500000002</v>
      </c>
      <c r="AA145" s="31">
        <f t="shared" si="70"/>
        <v>334.499325</v>
      </c>
      <c r="AB145" s="31">
        <f t="shared" si="70"/>
        <v>345.51080000000002</v>
      </c>
      <c r="AC145" s="31">
        <f t="shared" si="70"/>
        <v>353.39470000000006</v>
      </c>
      <c r="AD145" s="31">
        <f t="shared" si="70"/>
        <v>357.65325000000001</v>
      </c>
      <c r="AE145" s="31">
        <f t="shared" si="70"/>
        <v>364.673925</v>
      </c>
      <c r="AF145" s="31">
        <f t="shared" si="70"/>
        <v>370.41452499999997</v>
      </c>
      <c r="AG145" s="31">
        <f t="shared" si="70"/>
        <v>368.88367499999998</v>
      </c>
      <c r="AH145" s="54">
        <f t="shared" si="70"/>
        <v>349.73562500000003</v>
      </c>
      <c r="AI145" s="31">
        <f t="shared" si="70"/>
        <v>322.28107499999999</v>
      </c>
      <c r="AJ145" s="31">
        <f t="shared" si="70"/>
        <v>303.27532500000001</v>
      </c>
      <c r="AK145" s="31">
        <f t="shared" si="70"/>
        <v>293.24290000000002</v>
      </c>
      <c r="AL145" s="54">
        <f t="shared" si="70"/>
        <v>300.079925</v>
      </c>
      <c r="AM145" s="31">
        <f t="shared" si="70"/>
        <v>313.85969999999998</v>
      </c>
      <c r="AN145" s="31">
        <f t="shared" si="6"/>
        <v>320.91474999999997</v>
      </c>
      <c r="AO145" s="31">
        <f t="shared" si="8"/>
        <v>334.23359999999997</v>
      </c>
      <c r="AP145" s="73"/>
      <c r="AQ145" s="36"/>
      <c r="AW145" s="36"/>
      <c r="AX145" s="36"/>
      <c r="AY145" s="36"/>
      <c r="AZ145" s="36"/>
    </row>
    <row r="146" spans="2:52">
      <c r="B146" s="154"/>
      <c r="C146" s="1" t="s">
        <v>81</v>
      </c>
      <c r="D146" s="31">
        <f t="shared" ref="D146:AM146" si="71">SUM(D70:G70)/4</f>
        <v>2258.9900000000002</v>
      </c>
      <c r="E146" s="31">
        <f t="shared" si="71"/>
        <v>2254.2987499999999</v>
      </c>
      <c r="F146" s="31">
        <f t="shared" si="71"/>
        <v>2297.1239999999998</v>
      </c>
      <c r="G146" s="31">
        <f t="shared" si="71"/>
        <v>2319.5805</v>
      </c>
      <c r="H146" s="31">
        <f t="shared" si="71"/>
        <v>2357.0805</v>
      </c>
      <c r="I146" s="31">
        <f t="shared" si="71"/>
        <v>2337.3342499999999</v>
      </c>
      <c r="J146" s="31">
        <f t="shared" si="71"/>
        <v>2279.4569999999999</v>
      </c>
      <c r="K146" s="31">
        <f t="shared" si="71"/>
        <v>2247.5772500000003</v>
      </c>
      <c r="L146" s="31">
        <f t="shared" si="71"/>
        <v>2183.6232499999996</v>
      </c>
      <c r="M146" s="31">
        <f t="shared" si="71"/>
        <v>2175.3764999999999</v>
      </c>
      <c r="N146" s="31">
        <f t="shared" si="71"/>
        <v>2178.7195000000002</v>
      </c>
      <c r="O146" s="31">
        <f t="shared" si="71"/>
        <v>2168.1640000000002</v>
      </c>
      <c r="P146" s="31">
        <f t="shared" si="71"/>
        <v>2157.6407499999996</v>
      </c>
      <c r="Q146" s="31">
        <f t="shared" si="71"/>
        <v>2139.1847500000003</v>
      </c>
      <c r="R146" s="31">
        <f t="shared" si="71"/>
        <v>2114.3755000000001</v>
      </c>
      <c r="S146" s="31">
        <f t="shared" si="71"/>
        <v>2106.2245000000003</v>
      </c>
      <c r="T146" s="31">
        <f t="shared" si="71"/>
        <v>2097.82125</v>
      </c>
      <c r="U146" s="31">
        <f t="shared" si="71"/>
        <v>2079.0990000000002</v>
      </c>
      <c r="V146" s="31">
        <f t="shared" si="71"/>
        <v>2074.76575</v>
      </c>
      <c r="W146" s="31">
        <f t="shared" si="71"/>
        <v>2068.9212499999999</v>
      </c>
      <c r="X146" s="31">
        <f t="shared" si="71"/>
        <v>2072.4787499999998</v>
      </c>
      <c r="Y146" s="31">
        <f t="shared" si="71"/>
        <v>2108.3132500000002</v>
      </c>
      <c r="Z146" s="31">
        <f t="shared" si="71"/>
        <v>2125.5264999999999</v>
      </c>
      <c r="AA146" s="31">
        <f t="shared" si="71"/>
        <v>2132.7134999999998</v>
      </c>
      <c r="AB146" s="31">
        <f t="shared" si="71"/>
        <v>2156.0655000000002</v>
      </c>
      <c r="AC146" s="31">
        <f t="shared" si="71"/>
        <v>2170.1734999999999</v>
      </c>
      <c r="AD146" s="31">
        <f t="shared" si="71"/>
        <v>2201.1342499999996</v>
      </c>
      <c r="AE146" s="31">
        <f t="shared" si="71"/>
        <v>2207.779</v>
      </c>
      <c r="AF146" s="31">
        <f t="shared" si="71"/>
        <v>2213.7684999999997</v>
      </c>
      <c r="AG146" s="31">
        <f t="shared" si="71"/>
        <v>2173.8344999999999</v>
      </c>
      <c r="AH146" s="54">
        <f t="shared" si="71"/>
        <v>2104.8690000000001</v>
      </c>
      <c r="AI146" s="31">
        <f t="shared" si="71"/>
        <v>2075.5414999999998</v>
      </c>
      <c r="AJ146" s="31">
        <f t="shared" si="71"/>
        <v>2053.471</v>
      </c>
      <c r="AK146" s="31">
        <f t="shared" si="71"/>
        <v>2061.9772499999999</v>
      </c>
      <c r="AL146" s="54">
        <f t="shared" si="71"/>
        <v>2064.569</v>
      </c>
      <c r="AM146" s="31">
        <f t="shared" si="71"/>
        <v>2037.4390000000001</v>
      </c>
      <c r="AN146" s="31">
        <f t="shared" ref="AN146:AN150" si="72">SUM(AN70:AQ70)/4</f>
        <v>2008.4665</v>
      </c>
      <c r="AO146" s="31">
        <f t="shared" ref="AO146:AO150" si="73">SUM(AO70:AR70)/4</f>
        <v>2003.0777499999999</v>
      </c>
      <c r="AP146" s="73"/>
      <c r="AQ146" s="36"/>
      <c r="AW146" s="36"/>
      <c r="AX146" s="36"/>
      <c r="AY146" s="36"/>
      <c r="AZ146" s="36"/>
    </row>
    <row r="147" spans="2:52">
      <c r="B147" s="154"/>
      <c r="C147" s="1" t="s">
        <v>82</v>
      </c>
      <c r="D147" s="31">
        <f t="shared" ref="D147:AM147" si="74">SUM(D71:G71)/4</f>
        <v>11073.522499999999</v>
      </c>
      <c r="E147" s="31">
        <f t="shared" si="74"/>
        <v>11119.467499999999</v>
      </c>
      <c r="F147" s="31">
        <f t="shared" si="74"/>
        <v>11194.455000000002</v>
      </c>
      <c r="G147" s="31">
        <f t="shared" si="74"/>
        <v>11304.445</v>
      </c>
      <c r="H147" s="31">
        <f t="shared" si="74"/>
        <v>11323.4</v>
      </c>
      <c r="I147" s="31">
        <f t="shared" si="74"/>
        <v>11154.622500000001</v>
      </c>
      <c r="J147" s="31">
        <f t="shared" si="74"/>
        <v>10919.667500000001</v>
      </c>
      <c r="K147" s="31">
        <f t="shared" si="74"/>
        <v>10509.381249999999</v>
      </c>
      <c r="L147" s="31">
        <f t="shared" si="74"/>
        <v>10124.93375</v>
      </c>
      <c r="M147" s="31">
        <f t="shared" si="74"/>
        <v>10141.206249999999</v>
      </c>
      <c r="N147" s="31">
        <f t="shared" si="74"/>
        <v>10345.16625</v>
      </c>
      <c r="O147" s="31">
        <f t="shared" si="74"/>
        <v>10663.8675</v>
      </c>
      <c r="P147" s="31">
        <f t="shared" si="74"/>
        <v>10891.27</v>
      </c>
      <c r="Q147" s="31">
        <f t="shared" si="74"/>
        <v>10883.460000000001</v>
      </c>
      <c r="R147" s="31">
        <f t="shared" si="74"/>
        <v>10725.884999999998</v>
      </c>
      <c r="S147" s="31">
        <f t="shared" si="74"/>
        <v>10573.772499999999</v>
      </c>
      <c r="T147" s="31">
        <f t="shared" si="74"/>
        <v>10332.79075</v>
      </c>
      <c r="U147" s="31">
        <f t="shared" si="74"/>
        <v>10111.619500000001</v>
      </c>
      <c r="V147" s="31">
        <f t="shared" si="74"/>
        <v>9990.5119999999988</v>
      </c>
      <c r="W147" s="31">
        <f t="shared" si="74"/>
        <v>9921.402</v>
      </c>
      <c r="X147" s="31">
        <f t="shared" si="74"/>
        <v>10070.893749999999</v>
      </c>
      <c r="Y147" s="31">
        <f t="shared" si="74"/>
        <v>10452.290000000001</v>
      </c>
      <c r="Z147" s="31">
        <f t="shared" si="74"/>
        <v>10505.094999999999</v>
      </c>
      <c r="AA147" s="31">
        <f t="shared" si="74"/>
        <v>10587.077499999999</v>
      </c>
      <c r="AB147" s="31">
        <f t="shared" si="74"/>
        <v>10596.657499999999</v>
      </c>
      <c r="AC147" s="31">
        <f t="shared" si="74"/>
        <v>10418.3575</v>
      </c>
      <c r="AD147" s="31">
        <f t="shared" si="74"/>
        <v>10497.9375</v>
      </c>
      <c r="AE147" s="31">
        <f t="shared" si="74"/>
        <v>10327.680249999999</v>
      </c>
      <c r="AF147" s="31">
        <f t="shared" si="74"/>
        <v>10132.696750000001</v>
      </c>
      <c r="AG147" s="31">
        <f t="shared" si="74"/>
        <v>9879.0437499999989</v>
      </c>
      <c r="AH147" s="54">
        <f t="shared" si="74"/>
        <v>9378.9267499999987</v>
      </c>
      <c r="AI147" s="31">
        <f t="shared" si="74"/>
        <v>9253.0602500000005</v>
      </c>
      <c r="AJ147" s="31">
        <f t="shared" si="74"/>
        <v>9306.7912500000002</v>
      </c>
      <c r="AK147" s="31">
        <f t="shared" si="74"/>
        <v>9482.289249999998</v>
      </c>
      <c r="AL147" s="54">
        <f t="shared" si="74"/>
        <v>9856.7512499999993</v>
      </c>
      <c r="AM147" s="31">
        <f t="shared" si="74"/>
        <v>9869.07</v>
      </c>
      <c r="AN147" s="31">
        <f t="shared" si="72"/>
        <v>9798.5439999999999</v>
      </c>
      <c r="AO147" s="31">
        <f t="shared" si="73"/>
        <v>9569.7842499999988</v>
      </c>
      <c r="AP147" s="73"/>
      <c r="AQ147" s="36"/>
      <c r="AW147" s="36"/>
      <c r="AX147" s="36"/>
      <c r="AY147" s="36"/>
      <c r="AZ147" s="36"/>
    </row>
    <row r="148" spans="2:52" ht="15" customHeight="1">
      <c r="B148" s="154" t="s">
        <v>58</v>
      </c>
      <c r="C148" s="1" t="s">
        <v>80</v>
      </c>
      <c r="D148" s="31">
        <f t="shared" ref="D148:AL148" si="75">SUM(D72:G72)/4</f>
        <v>312.5514</v>
      </c>
      <c r="E148" s="31">
        <f t="shared" si="75"/>
        <v>317.44302500000003</v>
      </c>
      <c r="F148" s="31">
        <f t="shared" si="75"/>
        <v>323.29660000000001</v>
      </c>
      <c r="G148" s="31">
        <f t="shared" si="75"/>
        <v>329.229375</v>
      </c>
      <c r="H148" s="31">
        <f t="shared" si="75"/>
        <v>334.28492500000004</v>
      </c>
      <c r="I148" s="31">
        <f t="shared" si="75"/>
        <v>338.109825</v>
      </c>
      <c r="J148" s="31">
        <f t="shared" si="75"/>
        <v>336.93920000000003</v>
      </c>
      <c r="K148" s="31">
        <f t="shared" si="75"/>
        <v>334.5052</v>
      </c>
      <c r="L148" s="31">
        <f t="shared" si="75"/>
        <v>332.34357499999999</v>
      </c>
      <c r="M148" s="31">
        <f t="shared" si="75"/>
        <v>328.61059999999998</v>
      </c>
      <c r="N148" s="31">
        <f t="shared" si="75"/>
        <v>325.57912499999998</v>
      </c>
      <c r="O148" s="31">
        <f t="shared" si="75"/>
        <v>320.56360000000001</v>
      </c>
      <c r="P148" s="31">
        <f t="shared" si="75"/>
        <v>311.38242500000001</v>
      </c>
      <c r="Q148" s="31">
        <f t="shared" si="75"/>
        <v>302.92930000000001</v>
      </c>
      <c r="R148" s="31">
        <f t="shared" si="75"/>
        <v>295.68722500000001</v>
      </c>
      <c r="S148" s="31">
        <f t="shared" si="75"/>
        <v>288.716925</v>
      </c>
      <c r="T148" s="31">
        <f t="shared" si="75"/>
        <v>285.92865</v>
      </c>
      <c r="U148" s="31">
        <f t="shared" si="75"/>
        <v>282.095775</v>
      </c>
      <c r="V148" s="31">
        <f t="shared" si="75"/>
        <v>278.536</v>
      </c>
      <c r="W148" s="31">
        <f t="shared" si="75"/>
        <v>277.167125</v>
      </c>
      <c r="X148" s="31">
        <f t="shared" si="75"/>
        <v>274.22669999999999</v>
      </c>
      <c r="Y148" s="31">
        <f t="shared" si="75"/>
        <v>272.00780000000003</v>
      </c>
      <c r="Z148" s="31">
        <f t="shared" si="75"/>
        <v>270.69982500000003</v>
      </c>
      <c r="AA148" s="31">
        <f t="shared" si="75"/>
        <v>271.02752500000003</v>
      </c>
      <c r="AB148" s="31">
        <f t="shared" si="75"/>
        <v>271.474175</v>
      </c>
      <c r="AC148" s="31">
        <f t="shared" si="75"/>
        <v>272.41747499999997</v>
      </c>
      <c r="AD148" s="31">
        <f t="shared" si="75"/>
        <v>273.55632500000002</v>
      </c>
      <c r="AE148" s="31">
        <f t="shared" si="75"/>
        <v>274.41615000000002</v>
      </c>
      <c r="AF148" s="31">
        <f t="shared" si="75"/>
        <v>276.89467500000001</v>
      </c>
      <c r="AG148" s="31">
        <f t="shared" si="75"/>
        <v>276.97422499999999</v>
      </c>
      <c r="AH148" s="54">
        <f t="shared" si="75"/>
        <v>256.33272499999998</v>
      </c>
      <c r="AI148" s="31">
        <f t="shared" si="75"/>
        <v>232.35102499999999</v>
      </c>
      <c r="AJ148" s="31">
        <f t="shared" si="75"/>
        <v>210.82999999999998</v>
      </c>
      <c r="AK148" s="31">
        <f t="shared" si="75"/>
        <v>194.18885</v>
      </c>
      <c r="AL148" s="54">
        <f t="shared" si="75"/>
        <v>201.35</v>
      </c>
      <c r="AM148" s="31">
        <f>SUM(AM72:AP72)/4</f>
        <v>211.64054999999999</v>
      </c>
      <c r="AN148" s="31">
        <f t="shared" si="72"/>
        <v>222.97640000000001</v>
      </c>
      <c r="AO148" s="31">
        <f t="shared" si="73"/>
        <v>232.40549999999996</v>
      </c>
      <c r="AP148" s="73"/>
      <c r="AQ148" s="36"/>
      <c r="AW148" s="36"/>
      <c r="AX148" s="36"/>
      <c r="AY148" s="36"/>
      <c r="AZ148" s="36"/>
    </row>
    <row r="149" spans="2:52">
      <c r="B149" s="154"/>
      <c r="C149" s="1" t="s">
        <v>81</v>
      </c>
      <c r="D149" s="31">
        <f t="shared" ref="D149:AM149" si="76">SUM(D73:G73)/4</f>
        <v>1362.5462500000001</v>
      </c>
      <c r="E149" s="31">
        <f t="shared" si="76"/>
        <v>1375.32725</v>
      </c>
      <c r="F149" s="31">
        <f t="shared" si="76"/>
        <v>1398.0057500000003</v>
      </c>
      <c r="G149" s="31">
        <f t="shared" si="76"/>
        <v>1419.3840000000002</v>
      </c>
      <c r="H149" s="31">
        <f t="shared" si="76"/>
        <v>1440.8340000000001</v>
      </c>
      <c r="I149" s="31">
        <f t="shared" si="76"/>
        <v>1460.6795</v>
      </c>
      <c r="J149" s="31">
        <f t="shared" si="76"/>
        <v>1465.0627500000001</v>
      </c>
      <c r="K149" s="31">
        <f t="shared" si="76"/>
        <v>1468.65725</v>
      </c>
      <c r="L149" s="31">
        <f t="shared" si="76"/>
        <v>1474.8697499999998</v>
      </c>
      <c r="M149" s="31">
        <f t="shared" si="76"/>
        <v>1472.8897499999998</v>
      </c>
      <c r="N149" s="31">
        <f t="shared" si="76"/>
        <v>1472.5844999999999</v>
      </c>
      <c r="O149" s="31">
        <f t="shared" si="76"/>
        <v>1462.3142499999999</v>
      </c>
      <c r="P149" s="31">
        <f t="shared" si="76"/>
        <v>1440.9167499999999</v>
      </c>
      <c r="Q149" s="31">
        <f t="shared" si="76"/>
        <v>1425.0407500000001</v>
      </c>
      <c r="R149" s="31">
        <f t="shared" si="76"/>
        <v>1410.88825</v>
      </c>
      <c r="S149" s="31">
        <f t="shared" si="76"/>
        <v>1399.8867500000001</v>
      </c>
      <c r="T149" s="31">
        <f t="shared" si="76"/>
        <v>1397.1849999999999</v>
      </c>
      <c r="U149" s="31">
        <f t="shared" si="76"/>
        <v>1395.44625</v>
      </c>
      <c r="V149" s="31">
        <f t="shared" si="76"/>
        <v>1389.67975</v>
      </c>
      <c r="W149" s="31">
        <f t="shared" si="76"/>
        <v>1392.0540000000001</v>
      </c>
      <c r="X149" s="31">
        <f t="shared" si="76"/>
        <v>1393.3172500000001</v>
      </c>
      <c r="Y149" s="31">
        <f t="shared" si="76"/>
        <v>1397.69875</v>
      </c>
      <c r="Z149" s="31">
        <f t="shared" si="76"/>
        <v>1408.02325</v>
      </c>
      <c r="AA149" s="31">
        <f t="shared" si="76"/>
        <v>1410.1857500000001</v>
      </c>
      <c r="AB149" s="31">
        <f t="shared" si="76"/>
        <v>1419.2172499999999</v>
      </c>
      <c r="AC149" s="31">
        <f t="shared" si="76"/>
        <v>1426.34825</v>
      </c>
      <c r="AD149" s="31">
        <f t="shared" si="76"/>
        <v>1430.8315</v>
      </c>
      <c r="AE149" s="31">
        <f t="shared" si="76"/>
        <v>1441.5302499999998</v>
      </c>
      <c r="AF149" s="31">
        <f t="shared" si="76"/>
        <v>1451.5092500000001</v>
      </c>
      <c r="AG149" s="31">
        <f t="shared" si="76"/>
        <v>1453.6505000000002</v>
      </c>
      <c r="AH149" s="54">
        <f t="shared" si="76"/>
        <v>1431.9165</v>
      </c>
      <c r="AI149" s="31">
        <f t="shared" si="76"/>
        <v>1404.5429999999999</v>
      </c>
      <c r="AJ149" s="31">
        <f t="shared" si="76"/>
        <v>1370.42175</v>
      </c>
      <c r="AK149" s="31">
        <f t="shared" si="76"/>
        <v>1345.0294999999999</v>
      </c>
      <c r="AL149" s="54">
        <f t="shared" si="76"/>
        <v>1352.2962500000001</v>
      </c>
      <c r="AM149" s="31">
        <f t="shared" si="76"/>
        <v>1355.6179999999999</v>
      </c>
      <c r="AN149" s="31">
        <f t="shared" si="72"/>
        <v>1357.4544999999998</v>
      </c>
      <c r="AO149" s="31">
        <f t="shared" si="73"/>
        <v>1361.2964999999999</v>
      </c>
      <c r="AP149" s="73"/>
      <c r="AQ149" s="36"/>
      <c r="AW149" s="36"/>
      <c r="AX149" s="36"/>
      <c r="AY149" s="36"/>
      <c r="AZ149" s="36"/>
    </row>
    <row r="150" spans="2:52">
      <c r="B150" s="154"/>
      <c r="C150" s="1" t="s">
        <v>82</v>
      </c>
      <c r="D150" s="31">
        <f t="shared" ref="D150:AL150" si="77">SUM(D74:G74)/4</f>
        <v>6563.0587500000001</v>
      </c>
      <c r="E150" s="31">
        <f t="shared" si="77"/>
        <v>6568.2802499999998</v>
      </c>
      <c r="F150" s="31">
        <f t="shared" si="77"/>
        <v>6634.5542499999992</v>
      </c>
      <c r="G150" s="31">
        <f t="shared" si="77"/>
        <v>6726.607500000001</v>
      </c>
      <c r="H150" s="31">
        <f t="shared" si="77"/>
        <v>6783.7672500000008</v>
      </c>
      <c r="I150" s="31">
        <f t="shared" si="77"/>
        <v>6913.2574999999997</v>
      </c>
      <c r="J150" s="31">
        <f t="shared" si="77"/>
        <v>6985.7727500000001</v>
      </c>
      <c r="K150" s="31">
        <f t="shared" si="77"/>
        <v>7047.0372499999994</v>
      </c>
      <c r="L150" s="31">
        <f t="shared" si="77"/>
        <v>7083.732</v>
      </c>
      <c r="M150" s="31">
        <f t="shared" si="77"/>
        <v>7046.5257499999998</v>
      </c>
      <c r="N150" s="31">
        <f t="shared" si="77"/>
        <v>7031.0545000000002</v>
      </c>
      <c r="O150" s="31">
        <f t="shared" si="77"/>
        <v>6979.232</v>
      </c>
      <c r="P150" s="31">
        <f t="shared" si="77"/>
        <v>6971.9105</v>
      </c>
      <c r="Q150" s="31">
        <f t="shared" si="77"/>
        <v>6969.1222499999994</v>
      </c>
      <c r="R150" s="31">
        <f t="shared" si="77"/>
        <v>6890.9454999999998</v>
      </c>
      <c r="S150" s="31">
        <f t="shared" si="77"/>
        <v>6825.45075</v>
      </c>
      <c r="T150" s="31">
        <f t="shared" si="77"/>
        <v>6818.42425</v>
      </c>
      <c r="U150" s="31">
        <f t="shared" si="77"/>
        <v>6816.8310000000001</v>
      </c>
      <c r="V150" s="31">
        <f t="shared" si="77"/>
        <v>6852.1465000000007</v>
      </c>
      <c r="W150" s="31">
        <f t="shared" si="77"/>
        <v>6935.0752499999999</v>
      </c>
      <c r="X150" s="31">
        <f t="shared" si="77"/>
        <v>7038.898000000001</v>
      </c>
      <c r="Y150" s="31">
        <f t="shared" si="77"/>
        <v>7118.473</v>
      </c>
      <c r="Z150" s="31">
        <f t="shared" si="77"/>
        <v>7223.6612500000001</v>
      </c>
      <c r="AA150" s="31">
        <f t="shared" si="77"/>
        <v>7331.6364999999996</v>
      </c>
      <c r="AB150" s="31">
        <f t="shared" si="77"/>
        <v>7373.5187500000002</v>
      </c>
      <c r="AC150" s="31">
        <f t="shared" si="77"/>
        <v>7427.3557499999997</v>
      </c>
      <c r="AD150" s="31">
        <f t="shared" si="77"/>
        <v>7475.6665000000003</v>
      </c>
      <c r="AE150" s="31">
        <f t="shared" si="77"/>
        <v>7491.7385000000004</v>
      </c>
      <c r="AF150" s="31">
        <f t="shared" si="77"/>
        <v>7536.7480000000005</v>
      </c>
      <c r="AG150" s="31">
        <f t="shared" si="77"/>
        <v>7556.1200000000008</v>
      </c>
      <c r="AH150" s="54">
        <f t="shared" si="77"/>
        <v>7495.4057499999999</v>
      </c>
      <c r="AI150" s="31">
        <f t="shared" si="77"/>
        <v>7454.7312499999998</v>
      </c>
      <c r="AJ150" s="31">
        <f t="shared" si="77"/>
        <v>7314.8004999999994</v>
      </c>
      <c r="AK150" s="31">
        <f t="shared" si="77"/>
        <v>7217.9454999999998</v>
      </c>
      <c r="AL150" s="54">
        <f t="shared" si="77"/>
        <v>7151.3177499999993</v>
      </c>
      <c r="AM150" s="31">
        <f>SUM(AM74:AP74)/4</f>
        <v>7003.808</v>
      </c>
      <c r="AN150" s="31">
        <f t="shared" si="72"/>
        <v>6875.5202499999996</v>
      </c>
      <c r="AO150" s="31">
        <f t="shared" si="73"/>
        <v>6685.1165000000001</v>
      </c>
      <c r="AP150" s="73"/>
      <c r="AQ150" s="36"/>
      <c r="AW150" s="36"/>
      <c r="AX150" s="36"/>
      <c r="AY150" s="36"/>
      <c r="AZ150" s="36"/>
    </row>
    <row r="153" spans="2:52">
      <c r="B153" s="20"/>
      <c r="C153" s="21"/>
    </row>
    <row r="155" spans="2:52">
      <c r="C155" s="9" t="s">
        <v>89</v>
      </c>
      <c r="D155" s="7"/>
      <c r="E155" s="7"/>
      <c r="F155" s="7"/>
      <c r="G155" s="7"/>
      <c r="H155" s="7"/>
    </row>
    <row r="157" spans="2:52" ht="30">
      <c r="D157" s="105" t="s">
        <v>24</v>
      </c>
      <c r="E157" s="105" t="s">
        <v>25</v>
      </c>
      <c r="F157" s="105" t="s">
        <v>26</v>
      </c>
      <c r="G157" s="105" t="s">
        <v>27</v>
      </c>
      <c r="H157" s="105" t="s">
        <v>28</v>
      </c>
      <c r="I157" s="105" t="s">
        <v>29</v>
      </c>
      <c r="J157" s="105" t="s">
        <v>30</v>
      </c>
      <c r="K157" s="105" t="s">
        <v>31</v>
      </c>
      <c r="L157" s="105" t="s">
        <v>32</v>
      </c>
      <c r="M157" s="105" t="s">
        <v>33</v>
      </c>
      <c r="N157" s="105" t="s">
        <v>34</v>
      </c>
      <c r="O157" s="105" t="s">
        <v>35</v>
      </c>
      <c r="P157" s="105" t="s">
        <v>36</v>
      </c>
      <c r="Q157" s="105" t="s">
        <v>37</v>
      </c>
      <c r="R157" s="105" t="s">
        <v>38</v>
      </c>
      <c r="S157" s="105" t="s">
        <v>39</v>
      </c>
      <c r="T157" s="105" t="s">
        <v>40</v>
      </c>
      <c r="U157" s="105" t="s">
        <v>41</v>
      </c>
      <c r="V157" s="105" t="s">
        <v>42</v>
      </c>
      <c r="W157" s="105" t="s">
        <v>43</v>
      </c>
      <c r="X157" s="105" t="s">
        <v>44</v>
      </c>
      <c r="Y157" s="105" t="s">
        <v>45</v>
      </c>
      <c r="Z157" s="105" t="s">
        <v>46</v>
      </c>
      <c r="AA157" s="105" t="s">
        <v>47</v>
      </c>
      <c r="AB157" s="105" t="s">
        <v>48</v>
      </c>
      <c r="AC157" s="105" t="s">
        <v>49</v>
      </c>
      <c r="AD157" s="105" t="s">
        <v>50</v>
      </c>
      <c r="AE157" s="105" t="s">
        <v>51</v>
      </c>
      <c r="AF157" s="105" t="s">
        <v>52</v>
      </c>
      <c r="AG157" s="105" t="s">
        <v>53</v>
      </c>
      <c r="AH157" s="113" t="s">
        <v>54</v>
      </c>
      <c r="AI157" s="105" t="s">
        <v>90</v>
      </c>
      <c r="AJ157" s="105" t="s">
        <v>91</v>
      </c>
      <c r="AK157" s="105" t="s">
        <v>93</v>
      </c>
      <c r="AL157" s="113" t="s">
        <v>96</v>
      </c>
      <c r="AM157" s="105" t="s">
        <v>97</v>
      </c>
      <c r="AN157" s="105" t="s">
        <v>101</v>
      </c>
      <c r="AO157" s="105" t="s">
        <v>379</v>
      </c>
      <c r="AQ157" s="22"/>
      <c r="AR157" s="22"/>
      <c r="AS157" s="22"/>
    </row>
    <row r="158" spans="2:52">
      <c r="B158" s="19"/>
      <c r="C158" s="1" t="s">
        <v>0</v>
      </c>
      <c r="D158" s="106">
        <f>D84/D82</f>
        <v>23.893789136456832</v>
      </c>
      <c r="E158" s="106">
        <f t="shared" ref="E158:AH158" si="78">E84/E82</f>
        <v>23.81912264746019</v>
      </c>
      <c r="F158" s="106">
        <f t="shared" si="78"/>
        <v>23.705144205261547</v>
      </c>
      <c r="G158" s="106">
        <f t="shared" si="78"/>
        <v>22.413185834948216</v>
      </c>
      <c r="H158" s="106">
        <f t="shared" si="78"/>
        <v>22.401539574972038</v>
      </c>
      <c r="I158" s="106">
        <f t="shared" si="78"/>
        <v>22.016747656698769</v>
      </c>
      <c r="J158" s="106">
        <f t="shared" si="78"/>
        <v>21.881021131222656</v>
      </c>
      <c r="K158" s="106">
        <f t="shared" si="78"/>
        <v>22.219724883433972</v>
      </c>
      <c r="L158" s="106">
        <f t="shared" si="78"/>
        <v>21.81963700670838</v>
      </c>
      <c r="M158" s="106">
        <f t="shared" si="78"/>
        <v>21.763212961849476</v>
      </c>
      <c r="N158" s="106">
        <f t="shared" si="78"/>
        <v>21.604975275946487</v>
      </c>
      <c r="O158" s="106">
        <f t="shared" si="78"/>
        <v>21.72235749182957</v>
      </c>
      <c r="P158" s="106">
        <f t="shared" si="78"/>
        <v>23.032766496500301</v>
      </c>
      <c r="Q158" s="106">
        <f t="shared" si="78"/>
        <v>23.405295632142369</v>
      </c>
      <c r="R158" s="106">
        <f t="shared" si="78"/>
        <v>24.292273743631458</v>
      </c>
      <c r="S158" s="106">
        <f t="shared" si="78"/>
        <v>25.275020289724004</v>
      </c>
      <c r="T158" s="106">
        <f t="shared" si="78"/>
        <v>25.913842532630845</v>
      </c>
      <c r="U158" s="106">
        <f t="shared" si="78"/>
        <v>28.816351315410756</v>
      </c>
      <c r="V158" s="106">
        <f t="shared" si="78"/>
        <v>31.617916506134069</v>
      </c>
      <c r="W158" s="106">
        <f t="shared" si="78"/>
        <v>34.679040547451329</v>
      </c>
      <c r="X158" s="106">
        <f t="shared" si="78"/>
        <v>37.515808005650754</v>
      </c>
      <c r="Y158" s="106">
        <f t="shared" si="78"/>
        <v>36.613318207419582</v>
      </c>
      <c r="Z158" s="106">
        <f t="shared" si="78"/>
        <v>34.664526710601599</v>
      </c>
      <c r="AA158" s="106">
        <f t="shared" si="78"/>
        <v>32.307525514082826</v>
      </c>
      <c r="AB158" s="106">
        <f t="shared" si="78"/>
        <v>28.958659890428528</v>
      </c>
      <c r="AC158" s="106">
        <f t="shared" si="78"/>
        <v>28.1434593286581</v>
      </c>
      <c r="AD158" s="106">
        <f t="shared" si="78"/>
        <v>26.992965950020753</v>
      </c>
      <c r="AE158" s="106">
        <f t="shared" si="78"/>
        <v>26.486833702935755</v>
      </c>
      <c r="AF158" s="106">
        <f t="shared" si="78"/>
        <v>25.837863951490977</v>
      </c>
      <c r="AG158" s="106">
        <f t="shared" si="78"/>
        <v>25.041832366114278</v>
      </c>
      <c r="AH158" s="107">
        <f t="shared" si="78"/>
        <v>28.901806210303747</v>
      </c>
      <c r="AI158" s="106">
        <f t="shared" ref="AI158" si="79">AI84/AI82</f>
        <v>31.042705995489875</v>
      </c>
      <c r="AJ158" s="106">
        <f>AJ84/AJ82</f>
        <v>33.659354435942731</v>
      </c>
      <c r="AK158" s="106">
        <f>AK84/AK82</f>
        <v>35.540655343536969</v>
      </c>
      <c r="AL158" s="107">
        <f t="shared" ref="AL158" si="80">AL84/AL82</f>
        <v>31.367117377264908</v>
      </c>
      <c r="AM158" s="106">
        <f>AM84/AM82</f>
        <v>28.362163677787024</v>
      </c>
      <c r="AN158" s="106">
        <f t="shared" ref="AN158:AO158" si="81">AN84/AN82</f>
        <v>25.173816293940476</v>
      </c>
      <c r="AO158" s="106">
        <f t="shared" si="81"/>
        <v>22.689130235351467</v>
      </c>
      <c r="AP158" s="74"/>
      <c r="AQ158" s="21"/>
      <c r="AR158" s="22"/>
      <c r="AS158" s="76"/>
    </row>
    <row r="159" spans="2:52">
      <c r="B159" s="19"/>
      <c r="C159" s="1" t="s">
        <v>1</v>
      </c>
      <c r="D159" s="106">
        <f t="shared" ref="D159:AH159" si="82">D87/D85</f>
        <v>17.087826790937239</v>
      </c>
      <c r="E159" s="106">
        <f t="shared" si="82"/>
        <v>17.021155733086903</v>
      </c>
      <c r="F159" s="106">
        <f t="shared" si="82"/>
        <v>17.692190180951723</v>
      </c>
      <c r="G159" s="106">
        <f t="shared" si="82"/>
        <v>18.470667302288909</v>
      </c>
      <c r="H159" s="106">
        <f t="shared" si="82"/>
        <v>18.597116326728656</v>
      </c>
      <c r="I159" s="106">
        <f t="shared" si="82"/>
        <v>19.298292100554246</v>
      </c>
      <c r="J159" s="106">
        <f t="shared" si="82"/>
        <v>18.862035551662018</v>
      </c>
      <c r="K159" s="106">
        <f t="shared" si="82"/>
        <v>18.02562523745792</v>
      </c>
      <c r="L159" s="106">
        <f t="shared" si="82"/>
        <v>17.817991043347732</v>
      </c>
      <c r="M159" s="106">
        <f t="shared" si="82"/>
        <v>16.587918549413121</v>
      </c>
      <c r="N159" s="106">
        <f t="shared" si="82"/>
        <v>15.686213479415672</v>
      </c>
      <c r="O159" s="106">
        <f t="shared" si="82"/>
        <v>15.616965651473439</v>
      </c>
      <c r="P159" s="106">
        <f t="shared" si="82"/>
        <v>15.415664279342876</v>
      </c>
      <c r="Q159" s="106">
        <f t="shared" si="82"/>
        <v>16.033719471663009</v>
      </c>
      <c r="R159" s="106">
        <f t="shared" si="82"/>
        <v>17.154453285349028</v>
      </c>
      <c r="S159" s="106">
        <f t="shared" si="82"/>
        <v>18.075846952081061</v>
      </c>
      <c r="T159" s="106">
        <f t="shared" si="82"/>
        <v>18.3952484001633</v>
      </c>
      <c r="U159" s="106">
        <f t="shared" si="82"/>
        <v>18.419693749062866</v>
      </c>
      <c r="V159" s="106">
        <f t="shared" si="82"/>
        <v>18.252955465283659</v>
      </c>
      <c r="W159" s="106">
        <f t="shared" si="82"/>
        <v>18.263464561332032</v>
      </c>
      <c r="X159" s="106">
        <f t="shared" si="82"/>
        <v>19.121034163305445</v>
      </c>
      <c r="Y159" s="106">
        <f t="shared" si="82"/>
        <v>20.997488870631088</v>
      </c>
      <c r="Z159" s="106">
        <f t="shared" si="82"/>
        <v>23.174055137004796</v>
      </c>
      <c r="AA159" s="106">
        <f t="shared" si="82"/>
        <v>25.942035036969934</v>
      </c>
      <c r="AB159" s="106">
        <f t="shared" si="82"/>
        <v>28.865875987847229</v>
      </c>
      <c r="AC159" s="106">
        <f t="shared" si="82"/>
        <v>29.526665403082156</v>
      </c>
      <c r="AD159" s="106">
        <f t="shared" si="82"/>
        <v>29.420829412700691</v>
      </c>
      <c r="AE159" s="106">
        <f t="shared" si="82"/>
        <v>27.871731207612616</v>
      </c>
      <c r="AF159" s="106">
        <f t="shared" si="82"/>
        <v>26.39704393863245</v>
      </c>
      <c r="AG159" s="106">
        <f t="shared" si="82"/>
        <v>26.638030006986096</v>
      </c>
      <c r="AH159" s="107">
        <f t="shared" si="82"/>
        <v>28.416127019891338</v>
      </c>
      <c r="AI159" s="106">
        <f t="shared" ref="AI159:AJ159" si="83">AI87/AI85</f>
        <v>30.429686831597738</v>
      </c>
      <c r="AJ159" s="106">
        <f t="shared" si="83"/>
        <v>33.726859826504544</v>
      </c>
      <c r="AK159" s="106">
        <f t="shared" ref="AK159:AL159" si="84">AK87/AK85</f>
        <v>37.110029886787252</v>
      </c>
      <c r="AL159" s="107">
        <f t="shared" si="84"/>
        <v>37.88528302732324</v>
      </c>
      <c r="AM159" s="106">
        <f t="shared" ref="AM159:AN159" si="85">AM87/AM85</f>
        <v>39.0240603019394</v>
      </c>
      <c r="AN159" s="106">
        <f t="shared" si="85"/>
        <v>37.150506834722165</v>
      </c>
      <c r="AO159" s="106">
        <f t="shared" ref="AO159" si="86">AO87/AO85</f>
        <v>34.758787120826263</v>
      </c>
      <c r="AP159" s="74"/>
      <c r="AQ159" s="21"/>
      <c r="AR159" s="22"/>
      <c r="AS159" s="76"/>
    </row>
    <row r="160" spans="2:52">
      <c r="B160" s="19"/>
      <c r="C160" s="1" t="s">
        <v>2</v>
      </c>
      <c r="D160" s="106">
        <f t="shared" ref="D160:AH160" si="87">D90/D88</f>
        <v>19.326802956347766</v>
      </c>
      <c r="E160" s="106">
        <f t="shared" si="87"/>
        <v>18.801328707811162</v>
      </c>
      <c r="F160" s="106">
        <f t="shared" si="87"/>
        <v>19.310067309969781</v>
      </c>
      <c r="G160" s="106">
        <f t="shared" si="87"/>
        <v>19.351623709765637</v>
      </c>
      <c r="H160" s="106">
        <f t="shared" si="87"/>
        <v>19.252541964461518</v>
      </c>
      <c r="I160" s="106">
        <f t="shared" si="87"/>
        <v>19.778312269497189</v>
      </c>
      <c r="J160" s="106">
        <f t="shared" si="87"/>
        <v>18.983319454931472</v>
      </c>
      <c r="K160" s="106">
        <f t="shared" si="87"/>
        <v>19.288769705606843</v>
      </c>
      <c r="L160" s="106">
        <f t="shared" si="87"/>
        <v>18.644156017270241</v>
      </c>
      <c r="M160" s="106">
        <f t="shared" si="87"/>
        <v>18.324460206026394</v>
      </c>
      <c r="N160" s="106">
        <f t="shared" si="87"/>
        <v>18.407542191952157</v>
      </c>
      <c r="O160" s="106">
        <f t="shared" si="87"/>
        <v>17.964179896355244</v>
      </c>
      <c r="P160" s="106">
        <f t="shared" si="87"/>
        <v>19.044736489571761</v>
      </c>
      <c r="Q160" s="106">
        <f t="shared" si="87"/>
        <v>20.650940545459012</v>
      </c>
      <c r="R160" s="106">
        <f t="shared" si="87"/>
        <v>23.50503707417888</v>
      </c>
      <c r="S160" s="106">
        <f t="shared" si="87"/>
        <v>25.064135030024445</v>
      </c>
      <c r="T160" s="106">
        <f t="shared" si="87"/>
        <v>25.797893492597069</v>
      </c>
      <c r="U160" s="106">
        <f t="shared" si="87"/>
        <v>26.846315513969767</v>
      </c>
      <c r="V160" s="106">
        <f t="shared" si="87"/>
        <v>28.185776230042773</v>
      </c>
      <c r="W160" s="106">
        <f t="shared" si="87"/>
        <v>30.46804516106247</v>
      </c>
      <c r="X160" s="106">
        <f t="shared" si="87"/>
        <v>30.649420538868469</v>
      </c>
      <c r="Y160" s="106">
        <f t="shared" si="87"/>
        <v>30.72513532691681</v>
      </c>
      <c r="Z160" s="106">
        <f t="shared" si="87"/>
        <v>29.594466902873435</v>
      </c>
      <c r="AA160" s="106">
        <f t="shared" si="87"/>
        <v>26.785444258196826</v>
      </c>
      <c r="AB160" s="106">
        <f t="shared" si="87"/>
        <v>26.320167400439409</v>
      </c>
      <c r="AC160" s="106">
        <f t="shared" si="87"/>
        <v>23.855188934838583</v>
      </c>
      <c r="AD160" s="106">
        <f t="shared" si="87"/>
        <v>21.939499306724791</v>
      </c>
      <c r="AE160" s="106">
        <f t="shared" si="87"/>
        <v>21.664282993732105</v>
      </c>
      <c r="AF160" s="106">
        <f t="shared" si="87"/>
        <v>21.462846313959343</v>
      </c>
      <c r="AG160" s="106">
        <f t="shared" si="87"/>
        <v>21.684231968441186</v>
      </c>
      <c r="AH160" s="107">
        <f t="shared" si="87"/>
        <v>21.871937533138965</v>
      </c>
      <c r="AI160" s="106">
        <f t="shared" ref="AI160:AJ160" si="88">AI90/AI88</f>
        <v>22.608911679839146</v>
      </c>
      <c r="AJ160" s="106">
        <f t="shared" si="88"/>
        <v>22.160234304879779</v>
      </c>
      <c r="AK160" s="106">
        <f t="shared" ref="AK160:AL160" si="89">AK90/AK88</f>
        <v>21.926630645408665</v>
      </c>
      <c r="AL160" s="107">
        <f t="shared" si="89"/>
        <v>22.163604909729379</v>
      </c>
      <c r="AM160" s="106">
        <f t="shared" ref="AM160:AN160" si="90">AM90/AM88</f>
        <v>21.601025779120882</v>
      </c>
      <c r="AN160" s="106">
        <f t="shared" si="90"/>
        <v>21.698999153373755</v>
      </c>
      <c r="AO160" s="106">
        <f t="shared" ref="AO160" si="91">AO90/AO88</f>
        <v>22.289377087817073</v>
      </c>
      <c r="AP160" s="74"/>
      <c r="AQ160" s="21"/>
      <c r="AR160" s="22"/>
      <c r="AS160" s="76"/>
    </row>
    <row r="161" spans="2:45">
      <c r="B161" s="19"/>
      <c r="C161" s="1" t="s">
        <v>3</v>
      </c>
      <c r="D161" s="106">
        <f t="shared" ref="D161:AH161" si="92">D93/D91</f>
        <v>18.336307520459211</v>
      </c>
      <c r="E161" s="106">
        <f t="shared" si="92"/>
        <v>17.796718596549212</v>
      </c>
      <c r="F161" s="106">
        <f t="shared" si="92"/>
        <v>16.760891817582536</v>
      </c>
      <c r="G161" s="106">
        <f t="shared" si="92"/>
        <v>15.884662635495397</v>
      </c>
      <c r="H161" s="106">
        <f t="shared" si="92"/>
        <v>14.265531717280583</v>
      </c>
      <c r="I161" s="106">
        <f t="shared" si="92"/>
        <v>13.210180187687378</v>
      </c>
      <c r="J161" s="106">
        <f t="shared" si="92"/>
        <v>12.867163209432666</v>
      </c>
      <c r="K161" s="106">
        <f t="shared" si="92"/>
        <v>13.157986355772445</v>
      </c>
      <c r="L161" s="106">
        <f t="shared" si="92"/>
        <v>14.103622683534198</v>
      </c>
      <c r="M161" s="106">
        <f t="shared" si="92"/>
        <v>14.765300868505161</v>
      </c>
      <c r="N161" s="106">
        <f t="shared" si="92"/>
        <v>14.418862780418678</v>
      </c>
      <c r="O161" s="106">
        <f t="shared" si="92"/>
        <v>14.821153351497156</v>
      </c>
      <c r="P161" s="106">
        <f t="shared" si="92"/>
        <v>16.266068929316763</v>
      </c>
      <c r="Q161" s="106">
        <f t="shared" si="92"/>
        <v>17.247705369632175</v>
      </c>
      <c r="R161" s="106">
        <f t="shared" si="92"/>
        <v>18.226993246781472</v>
      </c>
      <c r="S161" s="106">
        <f t="shared" si="92"/>
        <v>18.576277581496523</v>
      </c>
      <c r="T161" s="106">
        <f t="shared" si="92"/>
        <v>19.017799686728541</v>
      </c>
      <c r="U161" s="106">
        <f t="shared" si="92"/>
        <v>19.974387766824254</v>
      </c>
      <c r="V161" s="106">
        <f t="shared" si="92"/>
        <v>22.717854401944276</v>
      </c>
      <c r="W161" s="106">
        <f t="shared" si="92"/>
        <v>25.848615983714645</v>
      </c>
      <c r="X161" s="106">
        <f t="shared" si="92"/>
        <v>27.025480820500043</v>
      </c>
      <c r="Y161" s="106">
        <f t="shared" si="92"/>
        <v>27.345317840681037</v>
      </c>
      <c r="Z161" s="106">
        <f t="shared" si="92"/>
        <v>26.275226230645377</v>
      </c>
      <c r="AA161" s="106">
        <f t="shared" si="92"/>
        <v>24.386121170708936</v>
      </c>
      <c r="AB161" s="106">
        <f t="shared" si="92"/>
        <v>24.622262654560075</v>
      </c>
      <c r="AC161" s="106">
        <f t="shared" si="92"/>
        <v>26.137191116368591</v>
      </c>
      <c r="AD161" s="106">
        <f t="shared" si="92"/>
        <v>25.069676672231306</v>
      </c>
      <c r="AE161" s="106">
        <f t="shared" si="92"/>
        <v>24.323833338069125</v>
      </c>
      <c r="AF161" s="106">
        <f t="shared" si="92"/>
        <v>22.119303947552741</v>
      </c>
      <c r="AG161" s="106">
        <f t="shared" si="92"/>
        <v>21.23078085661912</v>
      </c>
      <c r="AH161" s="107">
        <f t="shared" si="92"/>
        <v>23.101446491043241</v>
      </c>
      <c r="AI161" s="106">
        <f t="shared" ref="AI161:AJ161" si="93">AI93/AI91</f>
        <v>25.353893788945697</v>
      </c>
      <c r="AJ161" s="106">
        <f t="shared" si="93"/>
        <v>28.170222113759383</v>
      </c>
      <c r="AK161" s="106">
        <f t="shared" ref="AK161:AL161" si="94">AK93/AK91</f>
        <v>30.737889348467867</v>
      </c>
      <c r="AL161" s="107">
        <f t="shared" si="94"/>
        <v>29.347454011205851</v>
      </c>
      <c r="AM161" s="106">
        <f t="shared" ref="AM161:AN161" si="95">AM93/AM91</f>
        <v>28.558275919095504</v>
      </c>
      <c r="AN161" s="106">
        <f t="shared" si="95"/>
        <v>26.640489103285027</v>
      </c>
      <c r="AO161" s="106">
        <f t="shared" ref="AO161" si="96">AO93/AO91</f>
        <v>23.04564115610194</v>
      </c>
      <c r="AP161" s="74"/>
      <c r="AQ161" s="21"/>
      <c r="AR161" s="22"/>
      <c r="AS161" s="76"/>
    </row>
    <row r="162" spans="2:45">
      <c r="B162" s="19"/>
      <c r="C162" s="1" t="s">
        <v>4</v>
      </c>
      <c r="D162" s="106">
        <f t="shared" ref="D162:AH162" si="97">D96/D94</f>
        <v>23.306124051482293</v>
      </c>
      <c r="E162" s="106">
        <f t="shared" si="97"/>
        <v>22.864426201188497</v>
      </c>
      <c r="F162" s="106">
        <f t="shared" si="97"/>
        <v>22.981529346555575</v>
      </c>
      <c r="G162" s="106">
        <f t="shared" si="97"/>
        <v>24.312909227817869</v>
      </c>
      <c r="H162" s="106">
        <f t="shared" si="97"/>
        <v>24.837736038686927</v>
      </c>
      <c r="I162" s="106">
        <f t="shared" si="97"/>
        <v>25.023130897159024</v>
      </c>
      <c r="J162" s="106">
        <f t="shared" si="97"/>
        <v>25.386954832509325</v>
      </c>
      <c r="K162" s="106">
        <f t="shared" si="97"/>
        <v>23.863844626552183</v>
      </c>
      <c r="L162" s="106">
        <f t="shared" si="97"/>
        <v>23.122782739509326</v>
      </c>
      <c r="M162" s="106">
        <f t="shared" si="97"/>
        <v>22.801462790475931</v>
      </c>
      <c r="N162" s="106">
        <f t="shared" si="97"/>
        <v>22.200097673762979</v>
      </c>
      <c r="O162" s="106">
        <f t="shared" si="97"/>
        <v>22.29105756127672</v>
      </c>
      <c r="P162" s="106">
        <f t="shared" si="97"/>
        <v>23.160490072818604</v>
      </c>
      <c r="Q162" s="106">
        <f t="shared" si="97"/>
        <v>24.044162042927368</v>
      </c>
      <c r="R162" s="106">
        <f t="shared" si="97"/>
        <v>25.211565359353365</v>
      </c>
      <c r="S162" s="106">
        <f t="shared" si="97"/>
        <v>25.924463778319797</v>
      </c>
      <c r="T162" s="106">
        <f t="shared" si="97"/>
        <v>26.236528238929044</v>
      </c>
      <c r="U162" s="106">
        <f t="shared" si="97"/>
        <v>27.471177266408908</v>
      </c>
      <c r="V162" s="106">
        <f t="shared" si="97"/>
        <v>27.200623763643083</v>
      </c>
      <c r="W162" s="106">
        <f t="shared" si="97"/>
        <v>26.608184699441921</v>
      </c>
      <c r="X162" s="106">
        <f t="shared" si="97"/>
        <v>26.593915937647903</v>
      </c>
      <c r="Y162" s="106">
        <f t="shared" si="97"/>
        <v>25.363189178356592</v>
      </c>
      <c r="Z162" s="106">
        <f t="shared" si="97"/>
        <v>24.683336907440225</v>
      </c>
      <c r="AA162" s="106">
        <f t="shared" si="97"/>
        <v>24.779565287095465</v>
      </c>
      <c r="AB162" s="106">
        <f t="shared" si="97"/>
        <v>25.192869477050163</v>
      </c>
      <c r="AC162" s="106">
        <f t="shared" si="97"/>
        <v>26.221130125775758</v>
      </c>
      <c r="AD162" s="106">
        <f t="shared" si="97"/>
        <v>28.081001749652387</v>
      </c>
      <c r="AE162" s="106">
        <f t="shared" si="97"/>
        <v>29.037879692984294</v>
      </c>
      <c r="AF162" s="106">
        <f t="shared" si="97"/>
        <v>29.520802524246587</v>
      </c>
      <c r="AG162" s="106">
        <f t="shared" si="97"/>
        <v>28.680249080441161</v>
      </c>
      <c r="AH162" s="107">
        <f t="shared" si="97"/>
        <v>31.108896163635372</v>
      </c>
      <c r="AI162" s="106">
        <f t="shared" ref="AI162:AJ162" si="98">AI96/AI94</f>
        <v>33.712331847207878</v>
      </c>
      <c r="AJ162" s="106">
        <f t="shared" si="98"/>
        <v>36.973790986980688</v>
      </c>
      <c r="AK162" s="106">
        <f t="shared" ref="AK162:AL162" si="99">AK96/AK94</f>
        <v>37.469204050799952</v>
      </c>
      <c r="AL162" s="107">
        <f t="shared" si="99"/>
        <v>30.601697033494492</v>
      </c>
      <c r="AM162" s="106">
        <f t="shared" ref="AM162:AN162" si="100">AM96/AM94</f>
        <v>28.244816621970642</v>
      </c>
      <c r="AN162" s="106">
        <f t="shared" si="100"/>
        <v>26.417572942510297</v>
      </c>
      <c r="AO162" s="106">
        <f t="shared" ref="AO162" si="101">AO96/AO94</f>
        <v>25.841946983392184</v>
      </c>
      <c r="AP162" s="74"/>
      <c r="AQ162" s="21"/>
      <c r="AR162" s="22"/>
      <c r="AS162" s="76"/>
    </row>
    <row r="163" spans="2:45">
      <c r="B163" s="19"/>
      <c r="C163" s="1" t="s">
        <v>5</v>
      </c>
      <c r="D163" s="106">
        <f t="shared" ref="D163:AH163" si="102">D99/D97</f>
        <v>20.038711662717539</v>
      </c>
      <c r="E163" s="106">
        <f t="shared" si="102"/>
        <v>19.898485655367207</v>
      </c>
      <c r="F163" s="106">
        <f t="shared" si="102"/>
        <v>19.977511684771159</v>
      </c>
      <c r="G163" s="106">
        <f t="shared" si="102"/>
        <v>20.600370241149864</v>
      </c>
      <c r="H163" s="106">
        <f t="shared" si="102"/>
        <v>20.853477825430513</v>
      </c>
      <c r="I163" s="106">
        <f t="shared" si="102"/>
        <v>21.28674126317765</v>
      </c>
      <c r="J163" s="106">
        <f t="shared" si="102"/>
        <v>21.092570640295328</v>
      </c>
      <c r="K163" s="106">
        <f t="shared" si="102"/>
        <v>21.472242940387634</v>
      </c>
      <c r="L163" s="106">
        <f t="shared" si="102"/>
        <v>21.276366176124291</v>
      </c>
      <c r="M163" s="106">
        <f t="shared" si="102"/>
        <v>20.759803636949801</v>
      </c>
      <c r="N163" s="106">
        <f t="shared" si="102"/>
        <v>21.312842716272726</v>
      </c>
      <c r="O163" s="106">
        <f t="shared" si="102"/>
        <v>21.144202798829966</v>
      </c>
      <c r="P163" s="106">
        <f t="shared" si="102"/>
        <v>22.447134691900555</v>
      </c>
      <c r="Q163" s="106">
        <f t="shared" si="102"/>
        <v>23.618871949418025</v>
      </c>
      <c r="R163" s="106">
        <f t="shared" si="102"/>
        <v>24.858612964865085</v>
      </c>
      <c r="S163" s="106">
        <f t="shared" si="102"/>
        <v>25.583935956951734</v>
      </c>
      <c r="T163" s="106">
        <f t="shared" si="102"/>
        <v>25.500927803279986</v>
      </c>
      <c r="U163" s="106">
        <f t="shared" si="102"/>
        <v>25.381816547027817</v>
      </c>
      <c r="V163" s="106">
        <f t="shared" si="102"/>
        <v>24.974045862424123</v>
      </c>
      <c r="W163" s="106">
        <f t="shared" si="102"/>
        <v>24.873419502815405</v>
      </c>
      <c r="X163" s="106">
        <f t="shared" si="102"/>
        <v>24.753960779950855</v>
      </c>
      <c r="Y163" s="106">
        <f t="shared" si="102"/>
        <v>24.678087323970839</v>
      </c>
      <c r="Z163" s="106">
        <f t="shared" si="102"/>
        <v>24.613084120539412</v>
      </c>
      <c r="AA163" s="106">
        <f t="shared" si="102"/>
        <v>25.778299457980342</v>
      </c>
      <c r="AB163" s="106">
        <f t="shared" si="102"/>
        <v>26.643862178340171</v>
      </c>
      <c r="AC163" s="106">
        <f t="shared" si="102"/>
        <v>28.27965987641425</v>
      </c>
      <c r="AD163" s="106">
        <f t="shared" si="102"/>
        <v>30.251679466278205</v>
      </c>
      <c r="AE163" s="106">
        <f t="shared" si="102"/>
        <v>30.51359683649461</v>
      </c>
      <c r="AF163" s="106">
        <f t="shared" si="102"/>
        <v>30.184490965569076</v>
      </c>
      <c r="AG163" s="106">
        <f t="shared" si="102"/>
        <v>29.274607319505783</v>
      </c>
      <c r="AH163" s="107">
        <f t="shared" si="102"/>
        <v>31.334137463431148</v>
      </c>
      <c r="AI163" s="106">
        <f t="shared" ref="AI163:AJ163" si="103">AI99/AI97</f>
        <v>31.691929990796663</v>
      </c>
      <c r="AJ163" s="106">
        <f t="shared" si="103"/>
        <v>33.216263442543656</v>
      </c>
      <c r="AK163" s="106">
        <f t="shared" ref="AK163:AL163" si="104">AK99/AK97</f>
        <v>34.832478078313244</v>
      </c>
      <c r="AL163" s="107">
        <f t="shared" si="104"/>
        <v>30.035041373426395</v>
      </c>
      <c r="AM163" s="106">
        <f t="shared" ref="AM163:AN163" si="105">AM99/AM97</f>
        <v>28.910833043107324</v>
      </c>
      <c r="AN163" s="106">
        <f t="shared" si="105"/>
        <v>28.679621427054393</v>
      </c>
      <c r="AO163" s="106">
        <f t="shared" ref="AO163" si="106">AO99/AO97</f>
        <v>28.144480412413976</v>
      </c>
      <c r="AP163" s="74"/>
      <c r="AQ163" s="21"/>
      <c r="AR163" s="22"/>
      <c r="AS163" s="76"/>
    </row>
    <row r="164" spans="2:45">
      <c r="B164" s="19"/>
      <c r="C164" s="1" t="s">
        <v>6</v>
      </c>
      <c r="D164" s="106">
        <f t="shared" ref="D164:AH164" si="107">D102/D100</f>
        <v>24.364845363096734</v>
      </c>
      <c r="E164" s="106">
        <f t="shared" si="107"/>
        <v>24.49915731525315</v>
      </c>
      <c r="F164" s="106">
        <f t="shared" si="107"/>
        <v>25.16981571493929</v>
      </c>
      <c r="G164" s="106">
        <f t="shared" si="107"/>
        <v>24.768268310006594</v>
      </c>
      <c r="H164" s="106">
        <f t="shared" si="107"/>
        <v>24.487080597873284</v>
      </c>
      <c r="I164" s="106">
        <f t="shared" si="107"/>
        <v>24.706934092856571</v>
      </c>
      <c r="J164" s="106">
        <f t="shared" si="107"/>
        <v>24.125044000713654</v>
      </c>
      <c r="K164" s="106">
        <f t="shared" si="107"/>
        <v>24.17967875538471</v>
      </c>
      <c r="L164" s="106">
        <f t="shared" si="107"/>
        <v>23.928847589598675</v>
      </c>
      <c r="M164" s="106">
        <f t="shared" si="107"/>
        <v>23.931015078300785</v>
      </c>
      <c r="N164" s="106">
        <f t="shared" si="107"/>
        <v>23.677236407305561</v>
      </c>
      <c r="O164" s="106">
        <f t="shared" si="107"/>
        <v>24.312050272024564</v>
      </c>
      <c r="P164" s="106">
        <f t="shared" si="107"/>
        <v>25.968154920658687</v>
      </c>
      <c r="Q164" s="106">
        <f t="shared" si="107"/>
        <v>25.915941529183058</v>
      </c>
      <c r="R164" s="106">
        <f t="shared" si="107"/>
        <v>27.336668900757022</v>
      </c>
      <c r="S164" s="106">
        <f t="shared" si="107"/>
        <v>28.09976465942821</v>
      </c>
      <c r="T164" s="106">
        <f t="shared" si="107"/>
        <v>28.857748771869954</v>
      </c>
      <c r="U164" s="106">
        <f t="shared" si="107"/>
        <v>30.794102102021039</v>
      </c>
      <c r="V164" s="106">
        <f t="shared" si="107"/>
        <v>31.590048338490906</v>
      </c>
      <c r="W164" s="106">
        <f t="shared" si="107"/>
        <v>31.715000601380989</v>
      </c>
      <c r="X164" s="106">
        <f t="shared" si="107"/>
        <v>30.614776113996548</v>
      </c>
      <c r="Y164" s="106">
        <f t="shared" si="107"/>
        <v>30.367438982084348</v>
      </c>
      <c r="Z164" s="106">
        <f t="shared" si="107"/>
        <v>30.887943526314864</v>
      </c>
      <c r="AA164" s="106">
        <f t="shared" si="107"/>
        <v>31.228897077310556</v>
      </c>
      <c r="AB164" s="106">
        <f t="shared" si="107"/>
        <v>31.695776061890065</v>
      </c>
      <c r="AC164" s="106">
        <f t="shared" si="107"/>
        <v>33.476032978800262</v>
      </c>
      <c r="AD164" s="106">
        <f t="shared" si="107"/>
        <v>34.287517100532824</v>
      </c>
      <c r="AE164" s="106">
        <f t="shared" si="107"/>
        <v>38.28644343974976</v>
      </c>
      <c r="AF164" s="106">
        <f t="shared" si="107"/>
        <v>41.895079989786659</v>
      </c>
      <c r="AG164" s="106">
        <f t="shared" si="107"/>
        <v>42.842071886229938</v>
      </c>
      <c r="AH164" s="107">
        <f t="shared" si="107"/>
        <v>43.912318684018146</v>
      </c>
      <c r="AI164" s="106">
        <f t="shared" ref="AI164:AJ164" si="108">AI102/AI100</f>
        <v>44.818844791042928</v>
      </c>
      <c r="AJ164" s="106">
        <f t="shared" si="108"/>
        <v>42.96240690302708</v>
      </c>
      <c r="AK164" s="106">
        <f t="shared" ref="AK164:AL164" si="109">AK102/AK100</f>
        <v>42.324128005992364</v>
      </c>
      <c r="AL164" s="107">
        <f t="shared" si="109"/>
        <v>46.354405623755852</v>
      </c>
      <c r="AM164" s="106">
        <f t="shared" ref="AM164:AN164" si="110">AM102/AM100</f>
        <v>45.738503018060015</v>
      </c>
      <c r="AN164" s="106">
        <f t="shared" si="110"/>
        <v>46.903411606671803</v>
      </c>
      <c r="AO164" s="106">
        <f t="shared" ref="AO164" si="111">AO102/AO100</f>
        <v>46.403364482529746</v>
      </c>
      <c r="AP164" s="74"/>
      <c r="AQ164" s="21"/>
      <c r="AR164" s="22"/>
      <c r="AS164" s="76"/>
    </row>
    <row r="165" spans="2:45">
      <c r="B165" s="19"/>
      <c r="C165" s="1" t="s">
        <v>7</v>
      </c>
      <c r="D165" s="106">
        <f t="shared" ref="D165:AH165" si="112">D105/D103</f>
        <v>24.885874105800458</v>
      </c>
      <c r="E165" s="106">
        <f t="shared" si="112"/>
        <v>24.500651981924644</v>
      </c>
      <c r="F165" s="106">
        <f t="shared" si="112"/>
        <v>24.94931330574353</v>
      </c>
      <c r="G165" s="106">
        <f t="shared" si="112"/>
        <v>26.704332941589513</v>
      </c>
      <c r="H165" s="106">
        <f t="shared" si="112"/>
        <v>27.610838436964521</v>
      </c>
      <c r="I165" s="106">
        <f t="shared" si="112"/>
        <v>28.470197715903328</v>
      </c>
      <c r="J165" s="106">
        <f t="shared" si="112"/>
        <v>29.297924239636242</v>
      </c>
      <c r="K165" s="106">
        <f t="shared" si="112"/>
        <v>30.22069333860895</v>
      </c>
      <c r="L165" s="106">
        <f t="shared" si="112"/>
        <v>30.262452020696124</v>
      </c>
      <c r="M165" s="106">
        <f t="shared" si="112"/>
        <v>30.185925180756975</v>
      </c>
      <c r="N165" s="106">
        <f t="shared" si="112"/>
        <v>29.924961911387172</v>
      </c>
      <c r="O165" s="106">
        <f t="shared" si="112"/>
        <v>29.56067189998112</v>
      </c>
      <c r="P165" s="106">
        <f t="shared" si="112"/>
        <v>29.757615653522365</v>
      </c>
      <c r="Q165" s="106">
        <f t="shared" si="112"/>
        <v>29.75616150608451</v>
      </c>
      <c r="R165" s="106">
        <f t="shared" si="112"/>
        <v>30.105831619073857</v>
      </c>
      <c r="S165" s="106">
        <f t="shared" si="112"/>
        <v>33.291946700999389</v>
      </c>
      <c r="T165" s="106">
        <f t="shared" si="112"/>
        <v>36.044750891050896</v>
      </c>
      <c r="U165" s="106">
        <f t="shared" si="112"/>
        <v>37.509278320878387</v>
      </c>
      <c r="V165" s="106">
        <f t="shared" si="112"/>
        <v>37.468308659892791</v>
      </c>
      <c r="W165" s="106">
        <f t="shared" si="112"/>
        <v>35.527143842532361</v>
      </c>
      <c r="X165" s="106">
        <f t="shared" si="112"/>
        <v>34.318046911839204</v>
      </c>
      <c r="Y165" s="106">
        <f t="shared" si="112"/>
        <v>34.050941649378586</v>
      </c>
      <c r="Z165" s="106">
        <f t="shared" si="112"/>
        <v>34.924694478657749</v>
      </c>
      <c r="AA165" s="106">
        <f t="shared" si="112"/>
        <v>35.348991330474739</v>
      </c>
      <c r="AB165" s="106">
        <f t="shared" si="112"/>
        <v>36.822828694633962</v>
      </c>
      <c r="AC165" s="106">
        <f t="shared" si="112"/>
        <v>39.440480753973425</v>
      </c>
      <c r="AD165" s="106">
        <f t="shared" si="112"/>
        <v>41.736087370211777</v>
      </c>
      <c r="AE165" s="106">
        <f t="shared" si="112"/>
        <v>43.49084829506841</v>
      </c>
      <c r="AF165" s="106">
        <f t="shared" si="112"/>
        <v>44.592293134948051</v>
      </c>
      <c r="AG165" s="106">
        <f t="shared" si="112"/>
        <v>46.329728913177014</v>
      </c>
      <c r="AH165" s="107">
        <f t="shared" si="112"/>
        <v>53.75544518022518</v>
      </c>
      <c r="AI165" s="106">
        <f t="shared" ref="AI165:AJ165" si="113">AI105/AI103</f>
        <v>67.474208157059806</v>
      </c>
      <c r="AJ165" s="106">
        <f t="shared" si="113"/>
        <v>80.277897199681945</v>
      </c>
      <c r="AK165" s="106">
        <f t="shared" ref="AK165:AL165" si="114">AK105/AK103</f>
        <v>89.470904284926746</v>
      </c>
      <c r="AL165" s="107">
        <f t="shared" si="114"/>
        <v>79.262082883029763</v>
      </c>
      <c r="AM165" s="106">
        <f t="shared" ref="AM165:AN165" si="115">AM105/AM103</f>
        <v>59.851110360168988</v>
      </c>
      <c r="AN165" s="106">
        <f t="shared" si="115"/>
        <v>52.025972403202289</v>
      </c>
      <c r="AO165" s="106">
        <f t="shared" ref="AO165" si="116">AO105/AO103</f>
        <v>45.677089368158633</v>
      </c>
      <c r="AP165" s="74"/>
      <c r="AQ165" s="21"/>
      <c r="AR165" s="22"/>
      <c r="AS165" s="76"/>
    </row>
    <row r="166" spans="2:45">
      <c r="B166" s="19"/>
      <c r="C166" s="1" t="s">
        <v>8</v>
      </c>
      <c r="D166" s="106">
        <f t="shared" ref="D166:AH166" si="117">D108/D106</f>
        <v>34.313721914904477</v>
      </c>
      <c r="E166" s="106">
        <f t="shared" si="117"/>
        <v>35.477679049785451</v>
      </c>
      <c r="F166" s="106">
        <f t="shared" si="117"/>
        <v>35.041145570594118</v>
      </c>
      <c r="G166" s="106">
        <f t="shared" si="117"/>
        <v>35.90579464763465</v>
      </c>
      <c r="H166" s="106">
        <f t="shared" si="117"/>
        <v>37.556830920769393</v>
      </c>
      <c r="I166" s="106">
        <f t="shared" si="117"/>
        <v>40.385310229444038</v>
      </c>
      <c r="J166" s="106">
        <f t="shared" si="117"/>
        <v>43.524000141854067</v>
      </c>
      <c r="K166" s="106">
        <f t="shared" si="117"/>
        <v>44.598113079692681</v>
      </c>
      <c r="L166" s="106">
        <f t="shared" si="117"/>
        <v>44.690480313031848</v>
      </c>
      <c r="M166" s="106">
        <f t="shared" si="117"/>
        <v>42.50367957372179</v>
      </c>
      <c r="N166" s="106">
        <f t="shared" si="117"/>
        <v>38.201430481345554</v>
      </c>
      <c r="O166" s="106">
        <f t="shared" si="117"/>
        <v>35.777405387261446</v>
      </c>
      <c r="P166" s="106">
        <f t="shared" si="117"/>
        <v>33.738320393083107</v>
      </c>
      <c r="Q166" s="106">
        <f t="shared" si="117"/>
        <v>33.246615715476153</v>
      </c>
      <c r="R166" s="106">
        <f t="shared" si="117"/>
        <v>33.065064384607901</v>
      </c>
      <c r="S166" s="106">
        <f t="shared" si="117"/>
        <v>34.236363497626421</v>
      </c>
      <c r="T166" s="106">
        <f t="shared" si="117"/>
        <v>34.695139674883187</v>
      </c>
      <c r="U166" s="106">
        <f t="shared" si="117"/>
        <v>36.060185753931293</v>
      </c>
      <c r="V166" s="106">
        <f t="shared" si="117"/>
        <v>39.707831287935996</v>
      </c>
      <c r="W166" s="106">
        <f t="shared" si="117"/>
        <v>41.871601709244771</v>
      </c>
      <c r="X166" s="106">
        <f t="shared" si="117"/>
        <v>42.343038457526518</v>
      </c>
      <c r="Y166" s="106">
        <f t="shared" si="117"/>
        <v>42.150590092425595</v>
      </c>
      <c r="Z166" s="106">
        <f t="shared" si="117"/>
        <v>39.886982889547774</v>
      </c>
      <c r="AA166" s="106">
        <f t="shared" si="117"/>
        <v>38.045067297935141</v>
      </c>
      <c r="AB166" s="106">
        <f t="shared" si="117"/>
        <v>36.852328682224673</v>
      </c>
      <c r="AC166" s="106">
        <f t="shared" si="117"/>
        <v>35.063548047956459</v>
      </c>
      <c r="AD166" s="106">
        <f t="shared" si="117"/>
        <v>35.185869110369737</v>
      </c>
      <c r="AE166" s="106">
        <f t="shared" si="117"/>
        <v>35.301796566272586</v>
      </c>
      <c r="AF166" s="106">
        <f t="shared" si="117"/>
        <v>35.817612696932834</v>
      </c>
      <c r="AG166" s="106">
        <f t="shared" si="117"/>
        <v>36.258212953792665</v>
      </c>
      <c r="AH166" s="107">
        <f t="shared" si="117"/>
        <v>38.884379917802768</v>
      </c>
      <c r="AI166" s="106">
        <f t="shared" ref="AI166:AJ166" si="118">AI108/AI106</f>
        <v>42.529274942254148</v>
      </c>
      <c r="AJ166" s="106">
        <f t="shared" si="118"/>
        <v>47.720615339716389</v>
      </c>
      <c r="AK166" s="106">
        <f t="shared" ref="AK166:AL166" si="119">AK108/AK106</f>
        <v>55.385879656530733</v>
      </c>
      <c r="AL166" s="107">
        <f t="shared" si="119"/>
        <v>57.030795140672346</v>
      </c>
      <c r="AM166" s="106">
        <f t="shared" ref="AM166:AN166" si="120">AM108/AM106</f>
        <v>55.130220576232851</v>
      </c>
      <c r="AN166" s="106">
        <f t="shared" si="120"/>
        <v>51.665463285963405</v>
      </c>
      <c r="AO166" s="106">
        <f t="shared" ref="AO166" si="121">AO108/AO106</f>
        <v>45.809825558308205</v>
      </c>
      <c r="AP166" s="74"/>
      <c r="AQ166" s="21"/>
      <c r="AR166" s="22"/>
      <c r="AS166" s="76"/>
    </row>
    <row r="167" spans="2:45">
      <c r="B167" s="19"/>
      <c r="C167" s="1" t="s">
        <v>9</v>
      </c>
      <c r="D167" s="106">
        <f t="shared" ref="D167:AH167" si="122">D111/D109</f>
        <v>21.203072069728417</v>
      </c>
      <c r="E167" s="106">
        <f t="shared" si="122"/>
        <v>20.717399978538737</v>
      </c>
      <c r="F167" s="106">
        <f t="shared" si="122"/>
        <v>20.242219272092768</v>
      </c>
      <c r="G167" s="106">
        <f t="shared" si="122"/>
        <v>20.611408659189738</v>
      </c>
      <c r="H167" s="106">
        <f t="shared" si="122"/>
        <v>21.321810775701096</v>
      </c>
      <c r="I167" s="106">
        <f t="shared" si="122"/>
        <v>22.473651607568403</v>
      </c>
      <c r="J167" s="106">
        <f t="shared" si="122"/>
        <v>24.430362346318155</v>
      </c>
      <c r="K167" s="106">
        <f t="shared" si="122"/>
        <v>26.096249920653026</v>
      </c>
      <c r="L167" s="106">
        <f t="shared" si="122"/>
        <v>27.188159288279735</v>
      </c>
      <c r="M167" s="106">
        <f t="shared" si="122"/>
        <v>26.777288593864043</v>
      </c>
      <c r="N167" s="106">
        <f t="shared" si="122"/>
        <v>25.623638164508616</v>
      </c>
      <c r="O167" s="106">
        <f t="shared" si="122"/>
        <v>24.8557365444284</v>
      </c>
      <c r="P167" s="106">
        <f t="shared" si="122"/>
        <v>24.798598839668646</v>
      </c>
      <c r="Q167" s="106">
        <f t="shared" si="122"/>
        <v>25.342405072658792</v>
      </c>
      <c r="R167" s="106">
        <f t="shared" si="122"/>
        <v>26.980825929104018</v>
      </c>
      <c r="S167" s="106">
        <f t="shared" si="122"/>
        <v>27.142009287312014</v>
      </c>
      <c r="T167" s="106">
        <f t="shared" si="122"/>
        <v>28.117621110535055</v>
      </c>
      <c r="U167" s="106">
        <f t="shared" si="122"/>
        <v>29.579222737296909</v>
      </c>
      <c r="V167" s="106">
        <f t="shared" si="122"/>
        <v>29.260562915987656</v>
      </c>
      <c r="W167" s="106">
        <f t="shared" si="122"/>
        <v>30.544374828332359</v>
      </c>
      <c r="X167" s="106">
        <f t="shared" si="122"/>
        <v>31.301012726225121</v>
      </c>
      <c r="Y167" s="106">
        <f t="shared" si="122"/>
        <v>31.397590920354222</v>
      </c>
      <c r="Z167" s="106">
        <f t="shared" si="122"/>
        <v>32.971349391043255</v>
      </c>
      <c r="AA167" s="106">
        <f t="shared" si="122"/>
        <v>34.039590599327688</v>
      </c>
      <c r="AB167" s="106">
        <f t="shared" si="122"/>
        <v>35.570902288070272</v>
      </c>
      <c r="AC167" s="106">
        <f t="shared" si="122"/>
        <v>38.247461564567878</v>
      </c>
      <c r="AD167" s="106">
        <f t="shared" si="122"/>
        <v>39.306140411035841</v>
      </c>
      <c r="AE167" s="106">
        <f t="shared" si="122"/>
        <v>41.01146779778491</v>
      </c>
      <c r="AF167" s="106">
        <f t="shared" si="122"/>
        <v>40.454940823027492</v>
      </c>
      <c r="AG167" s="106">
        <f t="shared" si="122"/>
        <v>38.723120628920064</v>
      </c>
      <c r="AH167" s="107">
        <f t="shared" si="122"/>
        <v>39.055385926589345</v>
      </c>
      <c r="AI167" s="106">
        <f t="shared" ref="AI167:AJ167" si="123">AI111/AI109</f>
        <v>41.413753365956694</v>
      </c>
      <c r="AJ167" s="106">
        <f t="shared" si="123"/>
        <v>43.281454931059308</v>
      </c>
      <c r="AK167" s="106">
        <f t="shared" ref="AK167:AL167" si="124">AK111/AK109</f>
        <v>47.118875578137612</v>
      </c>
      <c r="AL167" s="107">
        <f t="shared" si="124"/>
        <v>45.031451001532325</v>
      </c>
      <c r="AM167" s="106">
        <f t="shared" ref="AM167:AN167" si="125">AM111/AM109</f>
        <v>42.774039621065036</v>
      </c>
      <c r="AN167" s="106">
        <f t="shared" si="125"/>
        <v>38.294711205938704</v>
      </c>
      <c r="AO167" s="106">
        <f t="shared" ref="AO167" si="126">AO111/AO109</f>
        <v>33.584245560519399</v>
      </c>
      <c r="AP167" s="74"/>
      <c r="AQ167" s="21"/>
      <c r="AR167" s="22"/>
      <c r="AS167" s="76"/>
    </row>
    <row r="168" spans="2:45">
      <c r="B168" s="19"/>
      <c r="C168" s="1" t="s">
        <v>10</v>
      </c>
      <c r="D168" s="106">
        <f t="shared" ref="D168:AH168" si="127">D114/D112</f>
        <v>24.836490150280078</v>
      </c>
      <c r="E168" s="106">
        <f t="shared" si="127"/>
        <v>25.593759190934584</v>
      </c>
      <c r="F168" s="106">
        <f t="shared" si="127"/>
        <v>25.635813045203015</v>
      </c>
      <c r="G168" s="106">
        <f t="shared" si="127"/>
        <v>27.086264716568053</v>
      </c>
      <c r="H168" s="106">
        <f t="shared" si="127"/>
        <v>28.71824408656272</v>
      </c>
      <c r="I168" s="106">
        <f t="shared" si="127"/>
        <v>29.168739840821278</v>
      </c>
      <c r="J168" s="106">
        <f t="shared" si="127"/>
        <v>31.276657734837904</v>
      </c>
      <c r="K168" s="106">
        <f t="shared" si="127"/>
        <v>32.403930482376225</v>
      </c>
      <c r="L168" s="106">
        <f t="shared" si="127"/>
        <v>32.719430473342008</v>
      </c>
      <c r="M168" s="106">
        <f t="shared" si="127"/>
        <v>31.651881748836981</v>
      </c>
      <c r="N168" s="106">
        <f t="shared" si="127"/>
        <v>29.413893618770416</v>
      </c>
      <c r="O168" s="106">
        <f t="shared" si="127"/>
        <v>28.208667580333934</v>
      </c>
      <c r="P168" s="106">
        <f t="shared" si="127"/>
        <v>27.141922848034604</v>
      </c>
      <c r="Q168" s="106">
        <f t="shared" si="127"/>
        <v>27.896238605627804</v>
      </c>
      <c r="R168" s="106">
        <f t="shared" si="127"/>
        <v>31.180839972327988</v>
      </c>
      <c r="S168" s="106">
        <f t="shared" si="127"/>
        <v>33.810920284580448</v>
      </c>
      <c r="T168" s="106">
        <f t="shared" si="127"/>
        <v>37.343567373579063</v>
      </c>
      <c r="U168" s="106">
        <f t="shared" si="127"/>
        <v>40.946650584538617</v>
      </c>
      <c r="V168" s="106">
        <f t="shared" si="127"/>
        <v>40.13639830521366</v>
      </c>
      <c r="W168" s="106">
        <f t="shared" si="127"/>
        <v>39.297320069335775</v>
      </c>
      <c r="X168" s="106">
        <f t="shared" si="127"/>
        <v>37.724065787452524</v>
      </c>
      <c r="Y168" s="106">
        <f t="shared" si="127"/>
        <v>37.160243362959505</v>
      </c>
      <c r="Z168" s="106">
        <f t="shared" si="127"/>
        <v>39.389120712418354</v>
      </c>
      <c r="AA168" s="106">
        <f t="shared" si="127"/>
        <v>41.547924641510399</v>
      </c>
      <c r="AB168" s="106">
        <f t="shared" si="127"/>
        <v>42.573733079440622</v>
      </c>
      <c r="AC168" s="106">
        <f t="shared" si="127"/>
        <v>41.410033036351734</v>
      </c>
      <c r="AD168" s="106">
        <f t="shared" si="127"/>
        <v>37.790416079026919</v>
      </c>
      <c r="AE168" s="106">
        <f t="shared" si="127"/>
        <v>34.752103820724066</v>
      </c>
      <c r="AF168" s="106">
        <f t="shared" si="127"/>
        <v>32.555490254611492</v>
      </c>
      <c r="AG168" s="106">
        <f t="shared" si="127"/>
        <v>30.863397051442735</v>
      </c>
      <c r="AH168" s="107">
        <f t="shared" si="127"/>
        <v>33.525494758662596</v>
      </c>
      <c r="AI168" s="106">
        <f t="shared" ref="AI168:AJ168" si="128">AI114/AI112</f>
        <v>38.726989607300496</v>
      </c>
      <c r="AJ168" s="106">
        <f t="shared" si="128"/>
        <v>47.241912654652396</v>
      </c>
      <c r="AK168" s="106">
        <f t="shared" ref="AK168:AL168" si="129">AK114/AK112</f>
        <v>52.047876548578323</v>
      </c>
      <c r="AL168" s="107">
        <f t="shared" si="129"/>
        <v>48.220117922535145</v>
      </c>
      <c r="AM168" s="106">
        <f t="shared" ref="AM168:AN168" si="130">AM114/AM112</f>
        <v>42.764936903109657</v>
      </c>
      <c r="AN168" s="106">
        <f t="shared" si="130"/>
        <v>39.031639842012233</v>
      </c>
      <c r="AO168" s="106">
        <f t="shared" ref="AO168" si="131">AO114/AO112</f>
        <v>37.609502474832794</v>
      </c>
      <c r="AP168" s="74"/>
      <c r="AQ168" s="21"/>
      <c r="AR168" s="22"/>
      <c r="AS168" s="76"/>
    </row>
    <row r="169" spans="2:45">
      <c r="B169" s="19"/>
      <c r="C169" s="1" t="s">
        <v>11</v>
      </c>
      <c r="D169" s="106">
        <f t="shared" ref="D169:AH169" si="132">D117/D115</f>
        <v>25.19835702921112</v>
      </c>
      <c r="E169" s="106">
        <f t="shared" si="132"/>
        <v>24.496063058513862</v>
      </c>
      <c r="F169" s="106">
        <f t="shared" si="132"/>
        <v>24.357692692600278</v>
      </c>
      <c r="G169" s="106">
        <f t="shared" si="132"/>
        <v>24.021698825463766</v>
      </c>
      <c r="H169" s="106">
        <f t="shared" si="132"/>
        <v>23.76309161589062</v>
      </c>
      <c r="I169" s="106">
        <f t="shared" si="132"/>
        <v>23.307026572645039</v>
      </c>
      <c r="J169" s="106">
        <f t="shared" si="132"/>
        <v>22.583810843210955</v>
      </c>
      <c r="K169" s="106">
        <f t="shared" si="132"/>
        <v>22.9565586643002</v>
      </c>
      <c r="L169" s="106">
        <f t="shared" si="132"/>
        <v>22.528336614648889</v>
      </c>
      <c r="M169" s="106">
        <f t="shared" si="132"/>
        <v>22.709197536331548</v>
      </c>
      <c r="N169" s="106">
        <f t="shared" si="132"/>
        <v>23.342252808104796</v>
      </c>
      <c r="O169" s="106">
        <f t="shared" si="132"/>
        <v>24.23668947707943</v>
      </c>
      <c r="P169" s="106">
        <f t="shared" si="132"/>
        <v>25.804392015813498</v>
      </c>
      <c r="Q169" s="106">
        <f t="shared" si="132"/>
        <v>28.098623473649013</v>
      </c>
      <c r="R169" s="106">
        <f t="shared" si="132"/>
        <v>29.326745662804459</v>
      </c>
      <c r="S169" s="106">
        <f t="shared" si="132"/>
        <v>30.049176421007484</v>
      </c>
      <c r="T169" s="106">
        <f t="shared" si="132"/>
        <v>30.475100006960734</v>
      </c>
      <c r="U169" s="106">
        <f t="shared" si="132"/>
        <v>30.578994128333779</v>
      </c>
      <c r="V169" s="106">
        <f t="shared" si="132"/>
        <v>33.423892877522732</v>
      </c>
      <c r="W169" s="106">
        <f t="shared" si="132"/>
        <v>33.972743924271249</v>
      </c>
      <c r="X169" s="106">
        <f t="shared" si="132"/>
        <v>38.255519001239357</v>
      </c>
      <c r="Y169" s="106">
        <f t="shared" si="132"/>
        <v>39.715715885561941</v>
      </c>
      <c r="Z169" s="106">
        <f t="shared" si="132"/>
        <v>38.266984744189301</v>
      </c>
      <c r="AA169" s="106">
        <f t="shared" si="132"/>
        <v>39.098973894963549</v>
      </c>
      <c r="AB169" s="106">
        <f t="shared" si="132"/>
        <v>37.083578926612489</v>
      </c>
      <c r="AC169" s="106">
        <f t="shared" si="132"/>
        <v>36.129451369473792</v>
      </c>
      <c r="AD169" s="106">
        <f t="shared" si="132"/>
        <v>35.806852984975244</v>
      </c>
      <c r="AE169" s="106">
        <f t="shared" si="132"/>
        <v>35.045010268068637</v>
      </c>
      <c r="AF169" s="106">
        <f t="shared" si="132"/>
        <v>35.228941780597161</v>
      </c>
      <c r="AG169" s="106">
        <f t="shared" si="132"/>
        <v>37.315820683853971</v>
      </c>
      <c r="AH169" s="107">
        <f t="shared" si="132"/>
        <v>42.188805437798685</v>
      </c>
      <c r="AI169" s="106">
        <f t="shared" ref="AI169:AJ169" si="133">AI117/AI115</f>
        <v>48.049076556532768</v>
      </c>
      <c r="AJ169" s="106">
        <f t="shared" si="133"/>
        <v>51.168172328265946</v>
      </c>
      <c r="AK169" s="106">
        <f t="shared" ref="AK169:AL169" si="134">AK117/AK115</f>
        <v>53.815632036588042</v>
      </c>
      <c r="AL169" s="107">
        <f t="shared" si="134"/>
        <v>44.59606509278747</v>
      </c>
      <c r="AM169" s="106">
        <f t="shared" ref="AM169:AN169" si="135">AM117/AM115</f>
        <v>40.671133711703654</v>
      </c>
      <c r="AN169" s="106">
        <f t="shared" si="135"/>
        <v>38.760194694137873</v>
      </c>
      <c r="AO169" s="106">
        <f t="shared" ref="AO169" si="136">AO117/AO115</f>
        <v>36.835622595158448</v>
      </c>
      <c r="AP169" s="74"/>
      <c r="AQ169" s="21"/>
      <c r="AR169" s="22"/>
      <c r="AS169" s="76"/>
    </row>
    <row r="170" spans="2:45">
      <c r="B170" s="19"/>
      <c r="C170" s="1" t="s">
        <v>12</v>
      </c>
      <c r="D170" s="106">
        <f t="shared" ref="D170:AH170" si="137">D120/D118</f>
        <v>19.501734833447568</v>
      </c>
      <c r="E170" s="106">
        <f t="shared" si="137"/>
        <v>19.243831675452299</v>
      </c>
      <c r="F170" s="106">
        <f t="shared" si="137"/>
        <v>19.326935383021567</v>
      </c>
      <c r="G170" s="106">
        <f t="shared" si="137"/>
        <v>18.743776456897152</v>
      </c>
      <c r="H170" s="106">
        <f t="shared" si="137"/>
        <v>18.672310717332074</v>
      </c>
      <c r="I170" s="106">
        <f t="shared" si="137"/>
        <v>18.069307606109334</v>
      </c>
      <c r="J170" s="106">
        <f t="shared" si="137"/>
        <v>17.968791860395122</v>
      </c>
      <c r="K170" s="106">
        <f t="shared" si="137"/>
        <v>17.89409063890897</v>
      </c>
      <c r="L170" s="106">
        <f t="shared" si="137"/>
        <v>17.490655649224738</v>
      </c>
      <c r="M170" s="106">
        <f t="shared" si="137"/>
        <v>17.441264125459952</v>
      </c>
      <c r="N170" s="106">
        <f t="shared" si="137"/>
        <v>17.361111860921657</v>
      </c>
      <c r="O170" s="106">
        <f t="shared" si="137"/>
        <v>17.819832894941893</v>
      </c>
      <c r="P170" s="106">
        <f t="shared" si="137"/>
        <v>19.015506293945052</v>
      </c>
      <c r="Q170" s="106">
        <f t="shared" si="137"/>
        <v>19.660413862139659</v>
      </c>
      <c r="R170" s="106">
        <f t="shared" si="137"/>
        <v>20.206384078007176</v>
      </c>
      <c r="S170" s="106">
        <f t="shared" si="137"/>
        <v>20.229841940918003</v>
      </c>
      <c r="T170" s="106">
        <f t="shared" si="137"/>
        <v>20.047188535862812</v>
      </c>
      <c r="U170" s="106">
        <f t="shared" si="137"/>
        <v>20.057281695069545</v>
      </c>
      <c r="V170" s="106">
        <f t="shared" si="137"/>
        <v>19.979064311912325</v>
      </c>
      <c r="W170" s="106">
        <f t="shared" si="137"/>
        <v>20.66613627765987</v>
      </c>
      <c r="X170" s="106">
        <f t="shared" si="137"/>
        <v>21.200011651889145</v>
      </c>
      <c r="Y170" s="106">
        <f t="shared" si="137"/>
        <v>22.182711003883565</v>
      </c>
      <c r="Z170" s="106">
        <f t="shared" si="137"/>
        <v>22.688368253454634</v>
      </c>
      <c r="AA170" s="106">
        <f t="shared" si="137"/>
        <v>22.504529000592207</v>
      </c>
      <c r="AB170" s="106">
        <f t="shared" si="137"/>
        <v>22.140136098149615</v>
      </c>
      <c r="AC170" s="106">
        <f t="shared" si="137"/>
        <v>21.407908629855452</v>
      </c>
      <c r="AD170" s="106">
        <f t="shared" si="137"/>
        <v>21.43349168134008</v>
      </c>
      <c r="AE170" s="106">
        <f t="shared" si="137"/>
        <v>21.221083410056078</v>
      </c>
      <c r="AF170" s="106">
        <f t="shared" si="137"/>
        <v>20.664761124216671</v>
      </c>
      <c r="AG170" s="106">
        <f t="shared" si="137"/>
        <v>21.28621598444386</v>
      </c>
      <c r="AH170" s="107">
        <f t="shared" si="137"/>
        <v>22.223821941012233</v>
      </c>
      <c r="AI170" s="106">
        <f t="shared" ref="AI170:AJ170" si="138">AI120/AI118</f>
        <v>23.484049854342746</v>
      </c>
      <c r="AJ170" s="106">
        <f t="shared" si="138"/>
        <v>25.767161282970502</v>
      </c>
      <c r="AK170" s="106">
        <f t="shared" ref="AK170:AL170" si="139">AK120/AK118</f>
        <v>26.211942021382093</v>
      </c>
      <c r="AL170" s="107">
        <f t="shared" si="139"/>
        <v>25.886997349184007</v>
      </c>
      <c r="AM170" s="106">
        <f t="shared" ref="AM170:AN170" si="140">AM120/AM118</f>
        <v>25.548901994487746</v>
      </c>
      <c r="AN170" s="106">
        <f t="shared" si="140"/>
        <v>24.781592693860233</v>
      </c>
      <c r="AO170" s="106">
        <f t="shared" ref="AO170" si="141">AO120/AO118</f>
        <v>23.780178715449523</v>
      </c>
      <c r="AP170" s="74"/>
      <c r="AQ170" s="21"/>
      <c r="AR170" s="22"/>
      <c r="AS170" s="76"/>
    </row>
    <row r="171" spans="2:45">
      <c r="B171" s="19"/>
      <c r="C171" s="1" t="s">
        <v>85</v>
      </c>
      <c r="D171" s="106">
        <f t="shared" ref="D171:AH171" si="142">D123/D121</f>
        <v>18.512570441200758</v>
      </c>
      <c r="E171" s="106">
        <f t="shared" si="142"/>
        <v>18.318268665896522</v>
      </c>
      <c r="F171" s="106">
        <f t="shared" si="142"/>
        <v>18.01733797042505</v>
      </c>
      <c r="G171" s="106">
        <f t="shared" si="142"/>
        <v>18.681718745338692</v>
      </c>
      <c r="H171" s="106">
        <f t="shared" si="142"/>
        <v>20.288061360581203</v>
      </c>
      <c r="I171" s="106">
        <f t="shared" si="142"/>
        <v>20.923391797047994</v>
      </c>
      <c r="J171" s="106">
        <f t="shared" si="142"/>
        <v>21.239423890047068</v>
      </c>
      <c r="K171" s="106">
        <f t="shared" si="142"/>
        <v>21.922077104579291</v>
      </c>
      <c r="L171" s="106">
        <f t="shared" si="142"/>
        <v>21.403794733555827</v>
      </c>
      <c r="M171" s="106">
        <f t="shared" si="142"/>
        <v>20.862532532093091</v>
      </c>
      <c r="N171" s="106">
        <f t="shared" si="142"/>
        <v>20.942328709513397</v>
      </c>
      <c r="O171" s="106">
        <f t="shared" si="142"/>
        <v>20.810741684249134</v>
      </c>
      <c r="P171" s="106">
        <f t="shared" si="142"/>
        <v>21.838570043376127</v>
      </c>
      <c r="Q171" s="106">
        <f t="shared" si="142"/>
        <v>23.081172755976546</v>
      </c>
      <c r="R171" s="106">
        <f t="shared" si="142"/>
        <v>23.38501780082861</v>
      </c>
      <c r="S171" s="106">
        <f t="shared" si="142"/>
        <v>23.896285566762327</v>
      </c>
      <c r="T171" s="106">
        <f t="shared" si="142"/>
        <v>23.463917289992523</v>
      </c>
      <c r="U171" s="106">
        <f t="shared" si="142"/>
        <v>23.513926322439399</v>
      </c>
      <c r="V171" s="106">
        <f t="shared" si="142"/>
        <v>24.016043446071173</v>
      </c>
      <c r="W171" s="106">
        <f t="shared" si="142"/>
        <v>23.512809263309293</v>
      </c>
      <c r="X171" s="106">
        <f t="shared" si="142"/>
        <v>23.46228254407049</v>
      </c>
      <c r="Y171" s="106">
        <f t="shared" si="142"/>
        <v>23.020376541697686</v>
      </c>
      <c r="Z171" s="106">
        <f t="shared" si="142"/>
        <v>22.851402193869397</v>
      </c>
      <c r="AA171" s="106">
        <f t="shared" si="142"/>
        <v>23.225311696709589</v>
      </c>
      <c r="AB171" s="106">
        <f t="shared" si="142"/>
        <v>23.692070048359881</v>
      </c>
      <c r="AC171" s="106">
        <f t="shared" si="142"/>
        <v>24.419748153458336</v>
      </c>
      <c r="AD171" s="106">
        <f t="shared" si="142"/>
        <v>24.460531309746059</v>
      </c>
      <c r="AE171" s="106">
        <f t="shared" si="142"/>
        <v>24.119965388793378</v>
      </c>
      <c r="AF171" s="106">
        <f t="shared" si="142"/>
        <v>23.607070025996983</v>
      </c>
      <c r="AG171" s="106">
        <f t="shared" si="142"/>
        <v>23.276062913086122</v>
      </c>
      <c r="AH171" s="107">
        <f t="shared" si="142"/>
        <v>25.28411803047355</v>
      </c>
      <c r="AI171" s="106">
        <f t="shared" ref="AI171:AJ171" si="143">AI123/AI121</f>
        <v>27.432003315303238</v>
      </c>
      <c r="AJ171" s="106">
        <f t="shared" si="143"/>
        <v>28.970861040847616</v>
      </c>
      <c r="AK171" s="106">
        <f t="shared" ref="AK171:AL171" si="144">AK123/AK121</f>
        <v>29.834942484635118</v>
      </c>
      <c r="AL171" s="107">
        <f t="shared" si="144"/>
        <v>28.864002391753051</v>
      </c>
      <c r="AM171" s="106">
        <f t="shared" ref="AM171:AN171" si="145">AM123/AM121</f>
        <v>27.559924488552749</v>
      </c>
      <c r="AN171" s="106">
        <f t="shared" si="145"/>
        <v>27.894449592653178</v>
      </c>
      <c r="AO171" s="106">
        <f t="shared" ref="AO171" si="146">AO123/AO121</f>
        <v>27.567447960817201</v>
      </c>
      <c r="AP171" s="74"/>
      <c r="AQ171" s="21"/>
      <c r="AR171" s="22"/>
      <c r="AS171" s="76"/>
    </row>
    <row r="172" spans="2:45">
      <c r="B172" s="19"/>
      <c r="C172" s="1" t="s">
        <v>13</v>
      </c>
      <c r="D172" s="106">
        <f t="shared" ref="D172:AH172" si="147">D126/D124</f>
        <v>22.046278356223848</v>
      </c>
      <c r="E172" s="106">
        <f t="shared" si="147"/>
        <v>21.876683764806273</v>
      </c>
      <c r="F172" s="106">
        <f t="shared" si="147"/>
        <v>21.382059277293887</v>
      </c>
      <c r="G172" s="106">
        <f t="shared" si="147"/>
        <v>21.141094002246412</v>
      </c>
      <c r="H172" s="106">
        <f t="shared" si="147"/>
        <v>20.922527194329064</v>
      </c>
      <c r="I172" s="106">
        <f t="shared" si="147"/>
        <v>20.979477002854633</v>
      </c>
      <c r="J172" s="106">
        <f t="shared" si="147"/>
        <v>21.569011734016932</v>
      </c>
      <c r="K172" s="106">
        <f t="shared" si="147"/>
        <v>21.826211300046293</v>
      </c>
      <c r="L172" s="106">
        <f t="shared" si="147"/>
        <v>22.399115462068675</v>
      </c>
      <c r="M172" s="106">
        <f t="shared" si="147"/>
        <v>22.369348611449887</v>
      </c>
      <c r="N172" s="106">
        <f t="shared" si="147"/>
        <v>22.335351611378361</v>
      </c>
      <c r="O172" s="106">
        <f t="shared" si="147"/>
        <v>22.333739246787484</v>
      </c>
      <c r="P172" s="106">
        <f t="shared" si="147"/>
        <v>22.411007060366234</v>
      </c>
      <c r="Q172" s="106">
        <f t="shared" si="147"/>
        <v>23.262353840942886</v>
      </c>
      <c r="R172" s="106">
        <f t="shared" si="147"/>
        <v>24.190725589420055</v>
      </c>
      <c r="S172" s="106">
        <f t="shared" si="147"/>
        <v>24.934327972142309</v>
      </c>
      <c r="T172" s="106">
        <f t="shared" si="147"/>
        <v>25.742905435762815</v>
      </c>
      <c r="U172" s="106">
        <f t="shared" si="147"/>
        <v>26.443029535343936</v>
      </c>
      <c r="V172" s="106">
        <f t="shared" si="147"/>
        <v>26.553991841084876</v>
      </c>
      <c r="W172" s="106">
        <f t="shared" si="147"/>
        <v>26.586771147164004</v>
      </c>
      <c r="X172" s="106">
        <f t="shared" si="147"/>
        <v>27.166117348333156</v>
      </c>
      <c r="Y172" s="106">
        <f t="shared" si="147"/>
        <v>27.254577996422576</v>
      </c>
      <c r="Z172" s="106">
        <f t="shared" si="147"/>
        <v>27.286297017810377</v>
      </c>
      <c r="AA172" s="106">
        <f t="shared" si="147"/>
        <v>27.786097788538168</v>
      </c>
      <c r="AB172" s="106">
        <f t="shared" si="147"/>
        <v>27.844737222841466</v>
      </c>
      <c r="AC172" s="106">
        <f t="shared" si="147"/>
        <v>28.222226509882265</v>
      </c>
      <c r="AD172" s="106">
        <f t="shared" si="147"/>
        <v>29.123774870012056</v>
      </c>
      <c r="AE172" s="106">
        <f t="shared" si="147"/>
        <v>30.467027343572443</v>
      </c>
      <c r="AF172" s="106">
        <f t="shared" si="147"/>
        <v>31.786879110527995</v>
      </c>
      <c r="AG172" s="106">
        <f t="shared" si="147"/>
        <v>32.856569413049421</v>
      </c>
      <c r="AH172" s="107">
        <f t="shared" si="147"/>
        <v>38.044347833389168</v>
      </c>
      <c r="AI172" s="106">
        <f t="shared" ref="AI172:AJ172" si="148">AI126/AI124</f>
        <v>43.967864296408024</v>
      </c>
      <c r="AJ172" s="106">
        <f t="shared" si="148"/>
        <v>50.878900014605463</v>
      </c>
      <c r="AK172" s="106">
        <f>AK126/AK124</f>
        <v>59.830393928462804</v>
      </c>
      <c r="AL172" s="107">
        <f t="shared" ref="AL172:AM172" si="149">AL126/AL124</f>
        <v>56.711727618962485</v>
      </c>
      <c r="AM172" s="106">
        <f t="shared" si="149"/>
        <v>49.896277978156149</v>
      </c>
      <c r="AN172" s="106">
        <f t="shared" ref="AN172:AO172" si="150">AN126/AN124</f>
        <v>42.92154953316107</v>
      </c>
      <c r="AO172" s="106">
        <f t="shared" si="150"/>
        <v>39.201348332688099</v>
      </c>
      <c r="AP172" s="74"/>
      <c r="AQ172" s="21"/>
      <c r="AR172" s="22"/>
      <c r="AS172" s="76"/>
    </row>
    <row r="173" spans="2:45">
      <c r="B173" s="19"/>
      <c r="C173" s="1" t="s">
        <v>14</v>
      </c>
      <c r="D173" s="106">
        <f t="shared" ref="D173:AH173" si="151">D129/D127</f>
        <v>20.580098955847433</v>
      </c>
      <c r="E173" s="106">
        <f t="shared" si="151"/>
        <v>20.210596562463216</v>
      </c>
      <c r="F173" s="106">
        <f t="shared" si="151"/>
        <v>20.117417997321439</v>
      </c>
      <c r="G173" s="106">
        <f t="shared" si="151"/>
        <v>19.929196355746388</v>
      </c>
      <c r="H173" s="106">
        <f t="shared" si="151"/>
        <v>19.347821089217057</v>
      </c>
      <c r="I173" s="106">
        <f t="shared" si="151"/>
        <v>19.671078840500236</v>
      </c>
      <c r="J173" s="106">
        <f t="shared" si="151"/>
        <v>20.017226533322862</v>
      </c>
      <c r="K173" s="106">
        <f t="shared" si="151"/>
        <v>20.916537013235924</v>
      </c>
      <c r="L173" s="106">
        <f t="shared" si="151"/>
        <v>21.912624010822103</v>
      </c>
      <c r="M173" s="106">
        <f t="shared" si="151"/>
        <v>22.61921464813328</v>
      </c>
      <c r="N173" s="106">
        <f t="shared" si="151"/>
        <v>23.467625942586711</v>
      </c>
      <c r="O173" s="106">
        <f t="shared" si="151"/>
        <v>23.82330813048787</v>
      </c>
      <c r="P173" s="106">
        <f t="shared" si="151"/>
        <v>24.819908493741337</v>
      </c>
      <c r="Q173" s="106">
        <f t="shared" si="151"/>
        <v>25.417163584732176</v>
      </c>
      <c r="R173" s="106">
        <f t="shared" si="151"/>
        <v>24.82548710060804</v>
      </c>
      <c r="S173" s="106">
        <f t="shared" si="151"/>
        <v>24.600443268868961</v>
      </c>
      <c r="T173" s="106">
        <f t="shared" si="151"/>
        <v>24.406520234049932</v>
      </c>
      <c r="U173" s="106">
        <f t="shared" si="151"/>
        <v>24.452910244009903</v>
      </c>
      <c r="V173" s="106">
        <f t="shared" si="151"/>
        <v>25.152049646867479</v>
      </c>
      <c r="W173" s="106">
        <f t="shared" si="151"/>
        <v>25.746520871222515</v>
      </c>
      <c r="X173" s="106">
        <f t="shared" si="151"/>
        <v>26.289807149595294</v>
      </c>
      <c r="Y173" s="106">
        <f t="shared" si="151"/>
        <v>26.882602150959197</v>
      </c>
      <c r="Z173" s="106">
        <f t="shared" si="151"/>
        <v>27.853305483776751</v>
      </c>
      <c r="AA173" s="106">
        <f t="shared" si="151"/>
        <v>28.488661152733929</v>
      </c>
      <c r="AB173" s="106">
        <f t="shared" si="151"/>
        <v>29.079687310162591</v>
      </c>
      <c r="AC173" s="106">
        <f t="shared" si="151"/>
        <v>29.28435559875286</v>
      </c>
      <c r="AD173" s="106">
        <f t="shared" si="151"/>
        <v>29.210427503112445</v>
      </c>
      <c r="AE173" s="106">
        <f t="shared" si="151"/>
        <v>28.9603095265288</v>
      </c>
      <c r="AF173" s="106">
        <f t="shared" si="151"/>
        <v>28.850027994491537</v>
      </c>
      <c r="AG173" s="106">
        <f t="shared" si="151"/>
        <v>28.894607169245486</v>
      </c>
      <c r="AH173" s="107">
        <f t="shared" si="151"/>
        <v>30.654642981697975</v>
      </c>
      <c r="AI173" s="106">
        <f t="shared" ref="AI173:AJ173" si="152">AI129/AI127</f>
        <v>34.314264595224742</v>
      </c>
      <c r="AJ173" s="106">
        <f t="shared" si="152"/>
        <v>36.883046578888177</v>
      </c>
      <c r="AK173" s="106">
        <f t="shared" ref="AK173:AL173" si="153">AK129/AK127</f>
        <v>39.133003737848554</v>
      </c>
      <c r="AL173" s="107">
        <f t="shared" si="153"/>
        <v>36.914906321119041</v>
      </c>
      <c r="AM173" s="106">
        <f t="shared" ref="AM173:AN173" si="154">AM129/AM127</f>
        <v>33.627041742372015</v>
      </c>
      <c r="AN173" s="106">
        <f t="shared" si="154"/>
        <v>30.650866057006549</v>
      </c>
      <c r="AO173" s="106">
        <f t="shared" ref="AO173" si="155">AO129/AO127</f>
        <v>28.115309354679265</v>
      </c>
      <c r="AP173" s="74"/>
      <c r="AQ173" s="21"/>
      <c r="AR173" s="22"/>
      <c r="AS173" s="76"/>
    </row>
    <row r="174" spans="2:45">
      <c r="B174" s="19"/>
      <c r="C174" s="1" t="s">
        <v>15</v>
      </c>
      <c r="D174" s="106">
        <f t="shared" ref="D174:AH174" si="156">D132/D130</f>
        <v>14.567156197145804</v>
      </c>
      <c r="E174" s="106">
        <f t="shared" si="156"/>
        <v>14.331599250600659</v>
      </c>
      <c r="F174" s="106">
        <f t="shared" si="156"/>
        <v>14.494396820094671</v>
      </c>
      <c r="G174" s="106">
        <f t="shared" si="156"/>
        <v>14.583758108787618</v>
      </c>
      <c r="H174" s="106">
        <f t="shared" si="156"/>
        <v>14.876276928648519</v>
      </c>
      <c r="I174" s="106">
        <f t="shared" si="156"/>
        <v>14.678544560253828</v>
      </c>
      <c r="J174" s="106">
        <f t="shared" si="156"/>
        <v>14.627679610458054</v>
      </c>
      <c r="K174" s="106">
        <f t="shared" si="156"/>
        <v>14.520366355797922</v>
      </c>
      <c r="L174" s="106">
        <f t="shared" si="156"/>
        <v>14.460535450699288</v>
      </c>
      <c r="M174" s="106">
        <f t="shared" si="156"/>
        <v>14.904917985755233</v>
      </c>
      <c r="N174" s="106">
        <f t="shared" si="156"/>
        <v>14.992370731915372</v>
      </c>
      <c r="O174" s="106">
        <f t="shared" si="156"/>
        <v>14.760697846543165</v>
      </c>
      <c r="P174" s="106">
        <f t="shared" si="156"/>
        <v>14.502166987617388</v>
      </c>
      <c r="Q174" s="106">
        <f t="shared" si="156"/>
        <v>14.35057400083384</v>
      </c>
      <c r="R174" s="106">
        <f t="shared" si="156"/>
        <v>14.702951198384238</v>
      </c>
      <c r="S174" s="106">
        <f t="shared" si="156"/>
        <v>15.57861026014452</v>
      </c>
      <c r="T174" s="106">
        <f t="shared" si="156"/>
        <v>16.563159855995714</v>
      </c>
      <c r="U174" s="106">
        <f t="shared" si="156"/>
        <v>17.192491252417629</v>
      </c>
      <c r="V174" s="106">
        <f t="shared" si="156"/>
        <v>17.154103136910955</v>
      </c>
      <c r="W174" s="106">
        <f t="shared" si="156"/>
        <v>17.284126315382995</v>
      </c>
      <c r="X174" s="106">
        <f t="shared" si="156"/>
        <v>17.700639365241198</v>
      </c>
      <c r="Y174" s="106">
        <f t="shared" si="156"/>
        <v>18.310943865838865</v>
      </c>
      <c r="Z174" s="106">
        <f t="shared" si="156"/>
        <v>19.418155884993077</v>
      </c>
      <c r="AA174" s="106">
        <f t="shared" si="156"/>
        <v>20.271278588473248</v>
      </c>
      <c r="AB174" s="106">
        <f t="shared" si="156"/>
        <v>20.493375392408591</v>
      </c>
      <c r="AC174" s="106">
        <f t="shared" si="156"/>
        <v>20.301278293110602</v>
      </c>
      <c r="AD174" s="106">
        <f t="shared" si="156"/>
        <v>19.749714137487064</v>
      </c>
      <c r="AE174" s="106">
        <f t="shared" si="156"/>
        <v>18.951941589314515</v>
      </c>
      <c r="AF174" s="106">
        <f t="shared" si="156"/>
        <v>18.400128838789662</v>
      </c>
      <c r="AG174" s="106">
        <f t="shared" si="156"/>
        <v>17.856060319245348</v>
      </c>
      <c r="AH174" s="107">
        <f t="shared" si="156"/>
        <v>18.507188189953872</v>
      </c>
      <c r="AI174" s="106">
        <f t="shared" ref="AI174:AJ174" si="157">AI132/AI130</f>
        <v>19.260222995238159</v>
      </c>
      <c r="AJ174" s="106">
        <f t="shared" si="157"/>
        <v>20.287887933217782</v>
      </c>
      <c r="AK174" s="106">
        <f t="shared" ref="AK174:AL174" si="158">AK132/AK130</f>
        <v>20.975148603221946</v>
      </c>
      <c r="AL174" s="107">
        <f t="shared" si="158"/>
        <v>20.419855760578777</v>
      </c>
      <c r="AM174" s="106">
        <f t="shared" ref="AM174:AN174" si="159">AM132/AM130</f>
        <v>20.006571961525214</v>
      </c>
      <c r="AN174" s="106">
        <f t="shared" si="159"/>
        <v>19.20125969637073</v>
      </c>
      <c r="AO174" s="106">
        <f t="shared" ref="AO174" si="160">AO132/AO130</f>
        <v>19.21471691110052</v>
      </c>
      <c r="AP174" s="74"/>
      <c r="AQ174" s="21"/>
      <c r="AR174" s="22"/>
      <c r="AS174" s="76"/>
    </row>
    <row r="175" spans="2:45">
      <c r="B175" s="19"/>
      <c r="C175" s="1" t="s">
        <v>16</v>
      </c>
      <c r="D175" s="106">
        <f t="shared" ref="D175:AH175" si="161">D135/D133</f>
        <v>15.936428355950333</v>
      </c>
      <c r="E175" s="106">
        <f t="shared" si="161"/>
        <v>15.41723969872225</v>
      </c>
      <c r="F175" s="106">
        <f t="shared" si="161"/>
        <v>14.799341164796756</v>
      </c>
      <c r="G175" s="106">
        <f t="shared" si="161"/>
        <v>14.184463047548359</v>
      </c>
      <c r="H175" s="106">
        <f t="shared" si="161"/>
        <v>14.110162557118711</v>
      </c>
      <c r="I175" s="106">
        <f t="shared" si="161"/>
        <v>13.635670713004622</v>
      </c>
      <c r="J175" s="106">
        <f t="shared" si="161"/>
        <v>13.704331768323998</v>
      </c>
      <c r="K175" s="106">
        <f t="shared" si="161"/>
        <v>14.254571633765369</v>
      </c>
      <c r="L175" s="106">
        <f t="shared" si="161"/>
        <v>14.53922155261203</v>
      </c>
      <c r="M175" s="106">
        <f t="shared" si="161"/>
        <v>14.32570051973892</v>
      </c>
      <c r="N175" s="106">
        <f t="shared" si="161"/>
        <v>14.102450123516865</v>
      </c>
      <c r="O175" s="106">
        <f t="shared" si="161"/>
        <v>13.513646878384742</v>
      </c>
      <c r="P175" s="106">
        <f t="shared" si="161"/>
        <v>13.089762112069081</v>
      </c>
      <c r="Q175" s="106">
        <f t="shared" si="161"/>
        <v>13.581773765755708</v>
      </c>
      <c r="R175" s="106">
        <f t="shared" si="161"/>
        <v>14.194439817021319</v>
      </c>
      <c r="S175" s="106">
        <f t="shared" si="161"/>
        <v>14.883860232222386</v>
      </c>
      <c r="T175" s="106">
        <f t="shared" si="161"/>
        <v>14.753770569211282</v>
      </c>
      <c r="U175" s="106">
        <f t="shared" si="161"/>
        <v>14.527544237859408</v>
      </c>
      <c r="V175" s="106">
        <f t="shared" si="161"/>
        <v>14.476949388373946</v>
      </c>
      <c r="W175" s="106">
        <f t="shared" si="161"/>
        <v>14.224443413476941</v>
      </c>
      <c r="X175" s="106">
        <f t="shared" si="161"/>
        <v>14.520019893402754</v>
      </c>
      <c r="Y175" s="106">
        <f t="shared" si="161"/>
        <v>15.175996341225776</v>
      </c>
      <c r="Z175" s="106">
        <f t="shared" si="161"/>
        <v>15.77983356362226</v>
      </c>
      <c r="AA175" s="106">
        <f t="shared" si="161"/>
        <v>15.678059079551939</v>
      </c>
      <c r="AB175" s="106">
        <f t="shared" si="161"/>
        <v>15.585803912350281</v>
      </c>
      <c r="AC175" s="106">
        <f t="shared" si="161"/>
        <v>15.029367981660943</v>
      </c>
      <c r="AD175" s="106">
        <f t="shared" si="161"/>
        <v>14.482909754780401</v>
      </c>
      <c r="AE175" s="106">
        <f t="shared" si="161"/>
        <v>14.925894439821098</v>
      </c>
      <c r="AF175" s="106">
        <f t="shared" si="161"/>
        <v>15.184339614969209</v>
      </c>
      <c r="AG175" s="106">
        <f t="shared" si="161"/>
        <v>15.549474284693401</v>
      </c>
      <c r="AH175" s="107">
        <f t="shared" si="161"/>
        <v>17.044959001106058</v>
      </c>
      <c r="AI175" s="106">
        <f t="shared" ref="AI175:AJ175" si="162">AI135/AI133</f>
        <v>19.565315837665537</v>
      </c>
      <c r="AJ175" s="106">
        <f t="shared" si="162"/>
        <v>20.722203903845877</v>
      </c>
      <c r="AK175" s="106">
        <f t="shared" ref="AK175:AL175" si="163">AK135/AK133</f>
        <v>24.509671036705519</v>
      </c>
      <c r="AL175" s="107">
        <f t="shared" si="163"/>
        <v>23.682035612480572</v>
      </c>
      <c r="AM175" s="106">
        <f t="shared" ref="AM175:AN175" si="164">AM135/AM133</f>
        <v>22.411491818206009</v>
      </c>
      <c r="AN175" s="106">
        <f t="shared" si="164"/>
        <v>22.268235660081228</v>
      </c>
      <c r="AO175" s="106">
        <f t="shared" ref="AO175" si="165">AO135/AO133</f>
        <v>19.60460348186982</v>
      </c>
      <c r="AP175" s="74"/>
      <c r="AQ175" s="21"/>
      <c r="AR175" s="22"/>
      <c r="AS175" s="76"/>
    </row>
    <row r="176" spans="2:45">
      <c r="B176" s="19"/>
      <c r="C176" s="1" t="s">
        <v>17</v>
      </c>
      <c r="D176" s="106">
        <f t="shared" ref="D176:AH176" si="166">D138/D136</f>
        <v>21.592420759438603</v>
      </c>
      <c r="E176" s="106">
        <f t="shared" si="166"/>
        <v>20.89078885167271</v>
      </c>
      <c r="F176" s="106">
        <f t="shared" si="166"/>
        <v>20.686187929492764</v>
      </c>
      <c r="G176" s="106">
        <f t="shared" si="166"/>
        <v>20.99517192062644</v>
      </c>
      <c r="H176" s="106">
        <f t="shared" si="166"/>
        <v>21.11347956085066</v>
      </c>
      <c r="I176" s="106">
        <f t="shared" si="166"/>
        <v>21.291655500356015</v>
      </c>
      <c r="J176" s="106">
        <f t="shared" si="166"/>
        <v>21.896493747542497</v>
      </c>
      <c r="K176" s="106">
        <f t="shared" si="166"/>
        <v>21.159813560041307</v>
      </c>
      <c r="L176" s="106">
        <f t="shared" si="166"/>
        <v>20.832305978314309</v>
      </c>
      <c r="M176" s="106">
        <f t="shared" si="166"/>
        <v>20.237754086947138</v>
      </c>
      <c r="N176" s="106">
        <f t="shared" si="166"/>
        <v>19.180479013369055</v>
      </c>
      <c r="O176" s="106">
        <f t="shared" si="166"/>
        <v>19.204361114861946</v>
      </c>
      <c r="P176" s="106">
        <f t="shared" si="166"/>
        <v>18.947669411597499</v>
      </c>
      <c r="Q176" s="106">
        <f t="shared" si="166"/>
        <v>19.563360555667927</v>
      </c>
      <c r="R176" s="106">
        <f t="shared" si="166"/>
        <v>20.769153070021094</v>
      </c>
      <c r="S176" s="106">
        <f t="shared" si="166"/>
        <v>21.486564955622573</v>
      </c>
      <c r="T176" s="106">
        <f t="shared" si="166"/>
        <v>22.672842084857727</v>
      </c>
      <c r="U176" s="106">
        <f t="shared" si="166"/>
        <v>23.092170352656311</v>
      </c>
      <c r="V176" s="106">
        <f t="shared" si="166"/>
        <v>23.333876633351633</v>
      </c>
      <c r="W176" s="106">
        <f t="shared" si="166"/>
        <v>24.163134879797152</v>
      </c>
      <c r="X176" s="106">
        <f t="shared" si="166"/>
        <v>24.760852549012906</v>
      </c>
      <c r="Y176" s="106">
        <f t="shared" si="166"/>
        <v>25.775283782935546</v>
      </c>
      <c r="Z176" s="106">
        <f t="shared" si="166"/>
        <v>26.461308224291788</v>
      </c>
      <c r="AA176" s="106">
        <f t="shared" si="166"/>
        <v>26.111271082111337</v>
      </c>
      <c r="AB176" s="106">
        <f t="shared" si="166"/>
        <v>25.907648929518206</v>
      </c>
      <c r="AC176" s="106">
        <f t="shared" si="166"/>
        <v>25.932227281261216</v>
      </c>
      <c r="AD176" s="106">
        <f t="shared" si="166"/>
        <v>25.60932153407169</v>
      </c>
      <c r="AE176" s="106">
        <f t="shared" si="166"/>
        <v>25.789041274790964</v>
      </c>
      <c r="AF176" s="106">
        <f t="shared" si="166"/>
        <v>25.376741582365419</v>
      </c>
      <c r="AG176" s="106">
        <f t="shared" si="166"/>
        <v>24.886187749034487</v>
      </c>
      <c r="AH176" s="107">
        <f t="shared" si="166"/>
        <v>26.611761903533029</v>
      </c>
      <c r="AI176" s="106">
        <f t="shared" ref="AI176:AJ176" si="167">AI138/AI136</f>
        <v>29.405260592666085</v>
      </c>
      <c r="AJ176" s="106">
        <f t="shared" si="167"/>
        <v>31.560163265593097</v>
      </c>
      <c r="AK176" s="106">
        <f t="shared" ref="AK176:AL176" si="168">AK138/AK136</f>
        <v>33.380892468424669</v>
      </c>
      <c r="AL176" s="107">
        <f t="shared" si="168"/>
        <v>31.270245966374983</v>
      </c>
      <c r="AM176" s="106">
        <f t="shared" ref="AM176:AN176" si="169">AM138/AM136</f>
        <v>29.512799077633549</v>
      </c>
      <c r="AN176" s="106">
        <f t="shared" si="169"/>
        <v>28.515243905816156</v>
      </c>
      <c r="AO176" s="106">
        <f t="shared" ref="AO176" si="170">AO138/AO136</f>
        <v>27.242038510665267</v>
      </c>
      <c r="AP176" s="74"/>
      <c r="AQ176" s="21"/>
      <c r="AR176" s="22"/>
      <c r="AS176" s="76"/>
    </row>
    <row r="177" spans="1:45">
      <c r="B177" s="19"/>
      <c r="C177" s="1" t="s">
        <v>20</v>
      </c>
      <c r="D177" s="106">
        <f t="shared" ref="D177:AH177" si="171">D141/D139</f>
        <v>16.401182409548053</v>
      </c>
      <c r="E177" s="106">
        <f t="shared" si="171"/>
        <v>15.547891076322287</v>
      </c>
      <c r="F177" s="106">
        <f t="shared" si="171"/>
        <v>15.456347085736954</v>
      </c>
      <c r="G177" s="106">
        <f t="shared" si="171"/>
        <v>14.312806789676106</v>
      </c>
      <c r="H177" s="106">
        <f t="shared" si="171"/>
        <v>13.637091546009044</v>
      </c>
      <c r="I177" s="106">
        <f t="shared" si="171"/>
        <v>13.352209597639646</v>
      </c>
      <c r="J177" s="106">
        <f t="shared" si="171"/>
        <v>13.225126732479985</v>
      </c>
      <c r="K177" s="106">
        <f t="shared" si="171"/>
        <v>13.039072388094363</v>
      </c>
      <c r="L177" s="106">
        <f t="shared" si="171"/>
        <v>13.50216868221414</v>
      </c>
      <c r="M177" s="106">
        <f t="shared" si="171"/>
        <v>13.76256155831234</v>
      </c>
      <c r="N177" s="106">
        <f t="shared" si="171"/>
        <v>13.712146066449908</v>
      </c>
      <c r="O177" s="106">
        <f t="shared" si="171"/>
        <v>14.296600908337794</v>
      </c>
      <c r="P177" s="106">
        <f t="shared" si="171"/>
        <v>14.612923259306205</v>
      </c>
      <c r="Q177" s="106">
        <f t="shared" si="171"/>
        <v>14.903608402736428</v>
      </c>
      <c r="R177" s="106">
        <f t="shared" si="171"/>
        <v>14.94451754676308</v>
      </c>
      <c r="S177" s="106">
        <f t="shared" si="171"/>
        <v>15.743828081989385</v>
      </c>
      <c r="T177" s="106">
        <f t="shared" si="171"/>
        <v>15.859256466184112</v>
      </c>
      <c r="U177" s="106">
        <f t="shared" si="171"/>
        <v>16.84454615124546</v>
      </c>
      <c r="V177" s="106">
        <f t="shared" si="171"/>
        <v>17.544921155748238</v>
      </c>
      <c r="W177" s="106">
        <f t="shared" si="171"/>
        <v>18.425583332967083</v>
      </c>
      <c r="X177" s="106">
        <f t="shared" si="171"/>
        <v>18.804457616354675</v>
      </c>
      <c r="Y177" s="106">
        <f t="shared" si="171"/>
        <v>18.076110194587429</v>
      </c>
      <c r="Z177" s="106">
        <f t="shared" si="171"/>
        <v>17.986617509766923</v>
      </c>
      <c r="AA177" s="106">
        <f t="shared" si="171"/>
        <v>17.921107366282342</v>
      </c>
      <c r="AB177" s="106">
        <f t="shared" si="171"/>
        <v>18.183556183116554</v>
      </c>
      <c r="AC177" s="106">
        <f t="shared" si="171"/>
        <v>19.398973769253974</v>
      </c>
      <c r="AD177" s="106">
        <f t="shared" si="171"/>
        <v>20.540626414559014</v>
      </c>
      <c r="AE177" s="106">
        <f t="shared" si="171"/>
        <v>20.556421868765067</v>
      </c>
      <c r="AF177" s="106">
        <f t="shared" si="171"/>
        <v>21.557998427929885</v>
      </c>
      <c r="AG177" s="106">
        <f t="shared" si="171"/>
        <v>21.75197616960957</v>
      </c>
      <c r="AH177" s="107">
        <f t="shared" si="171"/>
        <v>21.709106778625038</v>
      </c>
      <c r="AI177" s="106">
        <f t="shared" ref="AI177:AJ177" si="172">AI141/AI139</f>
        <v>23.02123223652341</v>
      </c>
      <c r="AJ177" s="106">
        <f t="shared" si="172"/>
        <v>22.687442841023067</v>
      </c>
      <c r="AK177" s="106">
        <f t="shared" ref="AK177:AL177" si="173">AK141/AK139</f>
        <v>21.655929298326487</v>
      </c>
      <c r="AL177" s="107">
        <f t="shared" si="173"/>
        <v>20.30077607285747</v>
      </c>
      <c r="AM177" s="106">
        <f t="shared" ref="AM177:AN177" si="174">AM141/AM139</f>
        <v>17.727776589413221</v>
      </c>
      <c r="AN177" s="106">
        <f t="shared" si="174"/>
        <v>16.27819729670825</v>
      </c>
      <c r="AO177" s="106">
        <f t="shared" ref="AO177" si="175">AO141/AO139</f>
        <v>15.845083789649227</v>
      </c>
      <c r="AP177" s="74"/>
      <c r="AQ177" s="21"/>
      <c r="AR177" s="22"/>
      <c r="AS177" s="76"/>
    </row>
    <row r="178" spans="1:45">
      <c r="B178" s="19"/>
      <c r="C178" s="1" t="s">
        <v>18</v>
      </c>
      <c r="D178" s="106">
        <f t="shared" ref="D178:AH178" si="176">D144/D142</f>
        <v>14.97241697410988</v>
      </c>
      <c r="E178" s="106">
        <f t="shared" si="176"/>
        <v>13.789516751959715</v>
      </c>
      <c r="F178" s="106">
        <f t="shared" si="176"/>
        <v>13.695420776626294</v>
      </c>
      <c r="G178" s="106">
        <f t="shared" si="176"/>
        <v>14.130779836745246</v>
      </c>
      <c r="H178" s="106">
        <f t="shared" si="176"/>
        <v>14.327983645026476</v>
      </c>
      <c r="I178" s="106">
        <f t="shared" si="176"/>
        <v>14.796028062698175</v>
      </c>
      <c r="J178" s="106">
        <f t="shared" si="176"/>
        <v>14.78667847141223</v>
      </c>
      <c r="K178" s="106">
        <f t="shared" si="176"/>
        <v>14.421141291581554</v>
      </c>
      <c r="L178" s="106">
        <f t="shared" si="176"/>
        <v>13.941152734151421</v>
      </c>
      <c r="M178" s="106">
        <f t="shared" si="176"/>
        <v>13.759288067472525</v>
      </c>
      <c r="N178" s="106">
        <f t="shared" si="176"/>
        <v>13.869601546420958</v>
      </c>
      <c r="O178" s="106">
        <f t="shared" si="176"/>
        <v>14.282617471326141</v>
      </c>
      <c r="P178" s="106">
        <f t="shared" si="176"/>
        <v>14.72757667897916</v>
      </c>
      <c r="Q178" s="106">
        <f t="shared" si="176"/>
        <v>15.13108287720658</v>
      </c>
      <c r="R178" s="106">
        <f t="shared" si="176"/>
        <v>15.648481341692841</v>
      </c>
      <c r="S178" s="106">
        <f t="shared" si="176"/>
        <v>15.789859982173589</v>
      </c>
      <c r="T178" s="106">
        <f t="shared" si="176"/>
        <v>15.96138763039926</v>
      </c>
      <c r="U178" s="106">
        <f t="shared" si="176"/>
        <v>16.088838746473435</v>
      </c>
      <c r="V178" s="106">
        <f t="shared" si="176"/>
        <v>15.872645316659481</v>
      </c>
      <c r="W178" s="106">
        <f t="shared" si="176"/>
        <v>15.576967243078292</v>
      </c>
      <c r="X178" s="106">
        <f t="shared" si="176"/>
        <v>15.778177235349585</v>
      </c>
      <c r="Y178" s="106">
        <f t="shared" si="176"/>
        <v>15.504308738936174</v>
      </c>
      <c r="Z178" s="106">
        <f t="shared" si="176"/>
        <v>15.663455628147496</v>
      </c>
      <c r="AA178" s="106">
        <f t="shared" si="176"/>
        <v>15.769146191791013</v>
      </c>
      <c r="AB178" s="106">
        <f t="shared" si="176"/>
        <v>15.524283462247755</v>
      </c>
      <c r="AC178" s="106">
        <f t="shared" si="176"/>
        <v>16.258959738630292</v>
      </c>
      <c r="AD178" s="106">
        <f t="shared" si="176"/>
        <v>16.086863325965162</v>
      </c>
      <c r="AE178" s="106">
        <f t="shared" si="176"/>
        <v>16.352204488633433</v>
      </c>
      <c r="AF178" s="106">
        <f t="shared" si="176"/>
        <v>16.413769682076854</v>
      </c>
      <c r="AG178" s="106">
        <f t="shared" si="176"/>
        <v>15.91730253537731</v>
      </c>
      <c r="AH178" s="107">
        <f t="shared" si="176"/>
        <v>17.052275920902886</v>
      </c>
      <c r="AI178" s="106">
        <f t="shared" ref="AI178" si="177">AI144/AI142</f>
        <v>18.107285740201792</v>
      </c>
      <c r="AJ178" s="106">
        <f>AJ144/AJ142</f>
        <v>19.883226971199395</v>
      </c>
      <c r="AK178" s="106">
        <f>AK144/AK142</f>
        <v>22.269095625075433</v>
      </c>
      <c r="AL178" s="107">
        <f t="shared" ref="AL178:AM178" si="178">AL144/AL142</f>
        <v>22.142402048124744</v>
      </c>
      <c r="AM178" s="106">
        <f t="shared" si="178"/>
        <v>21.168030400613301</v>
      </c>
      <c r="AN178" s="106">
        <f t="shared" ref="AN178:AO178" si="179">AN144/AN142</f>
        <v>20.005770439142108</v>
      </c>
      <c r="AO178" s="106">
        <f t="shared" si="179"/>
        <v>18.806352446656685</v>
      </c>
      <c r="AP178" s="74"/>
      <c r="AQ178" s="21"/>
      <c r="AR178" s="22"/>
      <c r="AS178" s="76"/>
    </row>
    <row r="179" spans="1:45">
      <c r="B179" s="19"/>
      <c r="C179" s="1" t="s">
        <v>19</v>
      </c>
      <c r="D179" s="106">
        <f>D147/D145</f>
        <v>29.00407538713166</v>
      </c>
      <c r="E179" s="106">
        <f t="shared" ref="E179:AH179" si="180">E147/E145</f>
        <v>28.942919850562003</v>
      </c>
      <c r="F179" s="106">
        <f t="shared" si="180"/>
        <v>28.45222405177617</v>
      </c>
      <c r="G179" s="106">
        <f t="shared" si="180"/>
        <v>27.943434076768995</v>
      </c>
      <c r="H179" s="106">
        <f t="shared" si="180"/>
        <v>27.475289521585193</v>
      </c>
      <c r="I179" s="106">
        <f t="shared" si="180"/>
        <v>27.097976346710855</v>
      </c>
      <c r="J179" s="106">
        <f t="shared" si="180"/>
        <v>26.822324812277927</v>
      </c>
      <c r="K179" s="106">
        <f t="shared" si="180"/>
        <v>26.408509543871045</v>
      </c>
      <c r="L179" s="106">
        <f t="shared" si="180"/>
        <v>26.111844790694789</v>
      </c>
      <c r="M179" s="106">
        <f t="shared" si="180"/>
        <v>26.421088111924551</v>
      </c>
      <c r="N179" s="106">
        <f t="shared" si="180"/>
        <v>27.112502036844763</v>
      </c>
      <c r="O179" s="106">
        <f t="shared" si="180"/>
        <v>28.41784153099027</v>
      </c>
      <c r="P179" s="106">
        <f t="shared" si="180"/>
        <v>29.111192456135498</v>
      </c>
      <c r="Q179" s="106">
        <f t="shared" si="180"/>
        <v>29.081195445002574</v>
      </c>
      <c r="R179" s="106">
        <f t="shared" si="180"/>
        <v>29.054199285610093</v>
      </c>
      <c r="S179" s="106">
        <f t="shared" si="180"/>
        <v>28.665396341721699</v>
      </c>
      <c r="T179" s="106">
        <f t="shared" si="180"/>
        <v>28.366854993582464</v>
      </c>
      <c r="U179" s="106">
        <f t="shared" si="180"/>
        <v>28.089495856942083</v>
      </c>
      <c r="V179" s="106">
        <f t="shared" si="180"/>
        <v>28.058822207742597</v>
      </c>
      <c r="W179" s="106">
        <f t="shared" si="180"/>
        <v>28.574746460162654</v>
      </c>
      <c r="X179" s="106">
        <f t="shared" si="180"/>
        <v>29.817331021683668</v>
      </c>
      <c r="Y179" s="106">
        <f t="shared" si="180"/>
        <v>31.747139169163486</v>
      </c>
      <c r="Z179" s="106">
        <f t="shared" si="180"/>
        <v>31.960370715651027</v>
      </c>
      <c r="AA179" s="106">
        <f t="shared" si="180"/>
        <v>31.650519773096701</v>
      </c>
      <c r="AB179" s="106">
        <f t="shared" si="180"/>
        <v>30.669540575866222</v>
      </c>
      <c r="AC179" s="106">
        <f t="shared" si="180"/>
        <v>29.480797250213424</v>
      </c>
      <c r="AD179" s="106">
        <f t="shared" si="180"/>
        <v>29.352277659996098</v>
      </c>
      <c r="AE179" s="106">
        <f t="shared" si="180"/>
        <v>28.320314511107423</v>
      </c>
      <c r="AF179" s="106">
        <f t="shared" si="180"/>
        <v>27.35502002789983</v>
      </c>
      <c r="AG179" s="106">
        <f t="shared" si="180"/>
        <v>26.780918808619003</v>
      </c>
      <c r="AH179" s="107">
        <f t="shared" si="180"/>
        <v>26.817190127542762</v>
      </c>
      <c r="AI179" s="106">
        <f t="shared" ref="AI179:AJ179" si="181">AI147/AI145</f>
        <v>28.711149886787492</v>
      </c>
      <c r="AJ179" s="106">
        <f t="shared" si="181"/>
        <v>30.687597977184591</v>
      </c>
      <c r="AK179" s="106">
        <f t="shared" ref="AK179:AL179" si="182">AK147/AK145</f>
        <v>32.335955107523482</v>
      </c>
      <c r="AL179" s="107">
        <f t="shared" si="182"/>
        <v>32.847086488707966</v>
      </c>
      <c r="AM179" s="106">
        <f t="shared" ref="AM179:AN179" si="183">AM147/AM145</f>
        <v>31.444208988920849</v>
      </c>
      <c r="AN179" s="106">
        <f t="shared" si="183"/>
        <v>30.533168076568625</v>
      </c>
      <c r="AO179" s="106">
        <f t="shared" ref="AO179" si="184">AO147/AO145</f>
        <v>28.632023381251916</v>
      </c>
      <c r="AP179" s="74"/>
      <c r="AQ179" s="21"/>
      <c r="AR179" s="22"/>
      <c r="AS179" s="76"/>
    </row>
    <row r="180" spans="1:45">
      <c r="B180" s="19"/>
      <c r="C180" s="1" t="s">
        <v>58</v>
      </c>
      <c r="D180" s="106">
        <f>D150/D148</f>
        <v>20.998334193991774</v>
      </c>
      <c r="E180" s="106">
        <f t="shared" ref="E180:AI180" si="185">E150/E148</f>
        <v>20.691209863565277</v>
      </c>
      <c r="F180" s="106">
        <f t="shared" si="185"/>
        <v>20.521571368211106</v>
      </c>
      <c r="G180" s="106">
        <f t="shared" si="185"/>
        <v>20.431370985654002</v>
      </c>
      <c r="H180" s="106">
        <f t="shared" si="185"/>
        <v>20.293368748231767</v>
      </c>
      <c r="I180" s="106">
        <f t="shared" si="185"/>
        <v>20.446780864767831</v>
      </c>
      <c r="J180" s="106">
        <f t="shared" si="185"/>
        <v>20.733036553775872</v>
      </c>
      <c r="K180" s="106">
        <f t="shared" si="185"/>
        <v>21.067048434523588</v>
      </c>
      <c r="L180" s="106">
        <f t="shared" si="185"/>
        <v>21.314484566160186</v>
      </c>
      <c r="M180" s="106">
        <f t="shared" si="185"/>
        <v>21.443391509586117</v>
      </c>
      <c r="N180" s="106">
        <f t="shared" si="185"/>
        <v>21.595532268845556</v>
      </c>
      <c r="O180" s="106">
        <f t="shared" si="185"/>
        <v>21.77175449739147</v>
      </c>
      <c r="P180" s="106">
        <f t="shared" si="185"/>
        <v>22.390186279781204</v>
      </c>
      <c r="Q180" s="106">
        <f t="shared" si="185"/>
        <v>23.00577147869156</v>
      </c>
      <c r="R180" s="106">
        <f t="shared" si="185"/>
        <v>23.304846869863923</v>
      </c>
      <c r="S180" s="106">
        <f t="shared" si="185"/>
        <v>23.640632602331852</v>
      </c>
      <c r="T180" s="106">
        <f t="shared" si="185"/>
        <v>23.846593372157702</v>
      </c>
      <c r="U180" s="106">
        <f t="shared" si="185"/>
        <v>24.164952488210787</v>
      </c>
      <c r="V180" s="106">
        <f t="shared" si="185"/>
        <v>24.600577663210505</v>
      </c>
      <c r="W180" s="106">
        <f t="shared" si="185"/>
        <v>25.021276423024556</v>
      </c>
      <c r="X180" s="106">
        <f t="shared" si="185"/>
        <v>25.668171625884721</v>
      </c>
      <c r="Y180" s="106">
        <f t="shared" si="185"/>
        <v>26.170106151367715</v>
      </c>
      <c r="Z180" s="106">
        <f t="shared" si="185"/>
        <v>26.685134539706478</v>
      </c>
      <c r="AA180" s="106">
        <f t="shared" si="185"/>
        <v>27.051261675359353</v>
      </c>
      <c r="AB180" s="106">
        <f t="shared" si="185"/>
        <v>27.161031983981534</v>
      </c>
      <c r="AC180" s="106">
        <f t="shared" si="185"/>
        <v>27.264608300183387</v>
      </c>
      <c r="AD180" s="106">
        <f t="shared" si="185"/>
        <v>27.327704815452538</v>
      </c>
      <c r="AE180" s="106">
        <f>AE150/AE148</f>
        <v>27.300647210450258</v>
      </c>
      <c r="AF180" s="106">
        <f t="shared" si="185"/>
        <v>27.218826075293794</v>
      </c>
      <c r="AG180" s="106">
        <f t="shared" si="185"/>
        <v>27.280950059522691</v>
      </c>
      <c r="AH180" s="107">
        <f t="shared" si="185"/>
        <v>29.240924076315267</v>
      </c>
      <c r="AI180" s="106">
        <f t="shared" si="185"/>
        <v>32.083918071805364</v>
      </c>
      <c r="AJ180" s="106">
        <f>AJ150/AJ148</f>
        <v>34.695254470426413</v>
      </c>
      <c r="AK180" s="106">
        <f>AK150/AK148</f>
        <v>37.169721639527708</v>
      </c>
      <c r="AL180" s="107">
        <f t="shared" ref="AL180" si="186">AL150/AL148</f>
        <v>35.516850012416185</v>
      </c>
      <c r="AM180" s="106">
        <f>AM150/AM148</f>
        <v>33.092939892662351</v>
      </c>
      <c r="AN180" s="106">
        <f t="shared" ref="AN180:AO180" si="187">AN150/AN148</f>
        <v>30.835192648190567</v>
      </c>
      <c r="AO180" s="106">
        <f t="shared" si="187"/>
        <v>28.764880779499631</v>
      </c>
      <c r="AP180" s="74"/>
      <c r="AQ180" s="21"/>
      <c r="AR180" s="22"/>
      <c r="AS180" s="76"/>
    </row>
    <row r="181" spans="1:45">
      <c r="B181" s="19"/>
      <c r="AN181" s="22"/>
      <c r="AO181" s="22"/>
      <c r="AQ181" s="22"/>
      <c r="AR181" s="22"/>
      <c r="AS181" s="22"/>
    </row>
    <row r="182" spans="1:45">
      <c r="B182" s="19"/>
    </row>
    <row r="183" spans="1:45">
      <c r="A183" s="65"/>
      <c r="B183" s="19"/>
    </row>
    <row r="184" spans="1:45">
      <c r="A184" s="65"/>
      <c r="C184"/>
      <c r="AN184" s="55"/>
      <c r="AO184" s="55"/>
      <c r="AP184" s="72"/>
    </row>
    <row r="185" spans="1:45">
      <c r="C185"/>
      <c r="AA185" s="1"/>
      <c r="AB185" s="31"/>
      <c r="AC185" s="61"/>
      <c r="AD185" s="61"/>
      <c r="AE185" s="1"/>
    </row>
    <row r="186" spans="1:45">
      <c r="C186" t="s">
        <v>100</v>
      </c>
      <c r="O186" s="1"/>
      <c r="P186" s="31"/>
      <c r="Q186" s="31"/>
      <c r="R186" s="31"/>
      <c r="S186" s="31"/>
    </row>
    <row r="187" spans="1:45">
      <c r="C187" t="s">
        <v>100</v>
      </c>
      <c r="G187" s="1"/>
      <c r="H187" s="31"/>
      <c r="I187" s="31"/>
      <c r="J187" s="31"/>
      <c r="K187" s="31"/>
    </row>
    <row r="188" spans="1:45">
      <c r="C188" s="1" t="s">
        <v>100</v>
      </c>
      <c r="D188" s="31"/>
      <c r="E188" s="31"/>
      <c r="F188" s="31"/>
      <c r="G188" s="31"/>
    </row>
    <row r="189" spans="1:45">
      <c r="D189" s="31"/>
      <c r="E189" s="31"/>
      <c r="F189" s="31"/>
      <c r="G189" s="31"/>
    </row>
    <row r="190" spans="1:45">
      <c r="D190" s="31"/>
      <c r="E190" s="31"/>
      <c r="F190" s="31"/>
      <c r="G190" s="31"/>
    </row>
    <row r="191" spans="1:45">
      <c r="C191"/>
    </row>
    <row r="192" spans="1:45">
      <c r="C192"/>
    </row>
    <row r="193" spans="3:3">
      <c r="C193"/>
    </row>
    <row r="194" spans="3:3">
      <c r="C194"/>
    </row>
    <row r="195" spans="3:3">
      <c r="C195"/>
    </row>
    <row r="196" spans="3:3">
      <c r="C196"/>
    </row>
    <row r="197" spans="3:3">
      <c r="C197"/>
    </row>
    <row r="198" spans="3:3">
      <c r="C198"/>
    </row>
    <row r="199" spans="3:3">
      <c r="C199"/>
    </row>
    <row r="200" spans="3:3">
      <c r="C200"/>
    </row>
    <row r="201" spans="3:3">
      <c r="C201"/>
    </row>
    <row r="202" spans="3:3">
      <c r="C202"/>
    </row>
    <row r="203" spans="3:3">
      <c r="C203"/>
    </row>
    <row r="204" spans="3:3">
      <c r="C204"/>
    </row>
    <row r="205" spans="3:3">
      <c r="C205"/>
    </row>
    <row r="206" spans="3:3">
      <c r="C206"/>
    </row>
    <row r="207" spans="3:3">
      <c r="C207"/>
    </row>
    <row r="208" spans="3:3">
      <c r="C208"/>
    </row>
    <row r="209" spans="2:42">
      <c r="C209"/>
    </row>
    <row r="210" spans="2:42">
      <c r="C210"/>
    </row>
    <row r="211" spans="2:42">
      <c r="C211"/>
    </row>
    <row r="212" spans="2:42">
      <c r="C212"/>
    </row>
    <row r="213" spans="2:42">
      <c r="C213"/>
    </row>
    <row r="214" spans="2:42">
      <c r="C214"/>
    </row>
    <row r="215" spans="2:42">
      <c r="C215"/>
    </row>
    <row r="216" spans="2:42">
      <c r="C216"/>
      <c r="AE216" s="22"/>
      <c r="AH216"/>
      <c r="AI216" s="22"/>
      <c r="AL216"/>
      <c r="AM216" s="22"/>
      <c r="AP216"/>
    </row>
    <row r="217" spans="2:42">
      <c r="C217"/>
      <c r="AB217" s="22"/>
      <c r="AF217" s="22"/>
      <c r="AH217"/>
      <c r="AJ217" s="22"/>
      <c r="AL217"/>
      <c r="AP217"/>
    </row>
    <row r="218" spans="2:42">
      <c r="C218"/>
      <c r="AB218" s="22"/>
      <c r="AF218" s="22"/>
      <c r="AH218"/>
      <c r="AJ218" s="22"/>
      <c r="AL218"/>
      <c r="AP218"/>
    </row>
    <row r="219" spans="2:42">
      <c r="C219"/>
      <c r="AB219" s="22"/>
      <c r="AF219" s="22"/>
      <c r="AH219"/>
      <c r="AJ219" s="22"/>
      <c r="AL219"/>
      <c r="AP219"/>
    </row>
    <row r="220" spans="2:42">
      <c r="C220"/>
      <c r="P220" s="22"/>
      <c r="T220" s="22"/>
      <c r="AH220"/>
      <c r="AL220"/>
      <c r="AP220"/>
    </row>
    <row r="221" spans="2:42">
      <c r="B221" s="65"/>
      <c r="C221"/>
      <c r="Q221" s="22"/>
      <c r="AH221"/>
      <c r="AL221"/>
      <c r="AP221"/>
    </row>
    <row r="222" spans="2:42">
      <c r="B222" s="65"/>
      <c r="C222"/>
      <c r="N222" s="22"/>
      <c r="R222" s="22"/>
      <c r="AH222"/>
      <c r="AL222"/>
      <c r="AP222"/>
    </row>
    <row r="223" spans="2:42">
      <c r="B223" s="65"/>
      <c r="C223"/>
      <c r="O223" s="22"/>
      <c r="AH223"/>
      <c r="AL223"/>
      <c r="AP223"/>
    </row>
    <row r="224" spans="2:42">
      <c r="C224"/>
      <c r="K224" s="22"/>
      <c r="O224" s="22"/>
      <c r="AH224"/>
      <c r="AL224"/>
      <c r="AP224"/>
    </row>
    <row r="225" spans="3:42">
      <c r="C225"/>
      <c r="J225" s="22"/>
      <c r="AH225"/>
      <c r="AL225"/>
      <c r="AP225"/>
    </row>
    <row r="226" spans="3:42">
      <c r="C226"/>
      <c r="J226" s="22" t="s">
        <v>100</v>
      </c>
      <c r="N226" s="22"/>
      <c r="R226" s="22"/>
      <c r="AH226"/>
      <c r="AL226"/>
      <c r="AP226"/>
    </row>
    <row r="227" spans="3:42">
      <c r="C227"/>
      <c r="G227" s="22"/>
      <c r="K227" s="22"/>
      <c r="AH227"/>
      <c r="AL227"/>
      <c r="AP227"/>
    </row>
    <row r="228" spans="3:42">
      <c r="C228"/>
      <c r="G228" s="22"/>
      <c r="K228" s="22"/>
      <c r="AH228"/>
      <c r="AL228"/>
      <c r="AP228"/>
    </row>
    <row r="229" spans="3:42">
      <c r="C229"/>
      <c r="G229" s="22"/>
      <c r="K229" s="22"/>
      <c r="AH229"/>
      <c r="AL229"/>
      <c r="AP229"/>
    </row>
    <row r="230" spans="3:42">
      <c r="C230"/>
      <c r="G230" s="22"/>
      <c r="K230" s="22"/>
      <c r="AH230"/>
      <c r="AL230"/>
      <c r="AP230"/>
    </row>
    <row r="231" spans="3:42">
      <c r="C231"/>
      <c r="G231" s="22"/>
      <c r="AH231"/>
      <c r="AL231"/>
      <c r="AP231"/>
    </row>
    <row r="232" spans="3:42">
      <c r="C232"/>
      <c r="G232" s="22"/>
      <c r="AH232"/>
      <c r="AL232"/>
      <c r="AP232"/>
    </row>
    <row r="233" spans="3:42">
      <c r="C233"/>
      <c r="J233" s="22"/>
      <c r="AH233"/>
      <c r="AL233"/>
      <c r="AP233"/>
    </row>
    <row r="234" spans="3:42">
      <c r="C234"/>
      <c r="J234" s="22"/>
      <c r="AH234"/>
      <c r="AL234"/>
      <c r="AP234"/>
    </row>
    <row r="235" spans="3:42">
      <c r="C235"/>
      <c r="J235" s="22"/>
      <c r="AH235"/>
      <c r="AL235"/>
      <c r="AP235"/>
    </row>
    <row r="236" spans="3:42">
      <c r="C236"/>
      <c r="J236" s="22"/>
      <c r="AH236"/>
      <c r="AL236"/>
      <c r="AP236"/>
    </row>
    <row r="237" spans="3:42">
      <c r="C237"/>
      <c r="J237" s="22"/>
      <c r="AH237"/>
      <c r="AL237"/>
      <c r="AP237"/>
    </row>
    <row r="238" spans="3:42">
      <c r="C238"/>
      <c r="M238" s="22"/>
      <c r="AH238"/>
      <c r="AL238"/>
      <c r="AP238"/>
    </row>
    <row r="239" spans="3:42">
      <c r="C239"/>
      <c r="M239" s="22"/>
      <c r="AH239"/>
      <c r="AL239"/>
      <c r="AP239"/>
    </row>
    <row r="240" spans="3:42">
      <c r="C240"/>
      <c r="M240" s="22"/>
      <c r="AH240"/>
      <c r="AL240"/>
      <c r="AP240"/>
    </row>
    <row r="241" spans="3:42">
      <c r="C241"/>
      <c r="M241" s="22"/>
      <c r="AH241"/>
      <c r="AL241"/>
      <c r="AP241"/>
    </row>
    <row r="242" spans="3:42">
      <c r="C242"/>
      <c r="M242" s="22"/>
      <c r="AH242"/>
      <c r="AL242"/>
      <c r="AP242"/>
    </row>
    <row r="243" spans="3:42">
      <c r="C243"/>
      <c r="M243" s="22"/>
      <c r="AH243"/>
      <c r="AL243"/>
      <c r="AP243"/>
    </row>
    <row r="244" spans="3:42">
      <c r="C244"/>
      <c r="M244" s="22"/>
      <c r="AH244"/>
      <c r="AL244"/>
      <c r="AP244"/>
    </row>
    <row r="245" spans="3:42">
      <c r="C245"/>
      <c r="M245" s="22"/>
      <c r="AH245"/>
      <c r="AL245"/>
      <c r="AP245"/>
    </row>
    <row r="246" spans="3:42">
      <c r="C246"/>
      <c r="L246" s="22"/>
      <c r="P246" s="22"/>
      <c r="AH246"/>
      <c r="AL246"/>
      <c r="AP246"/>
    </row>
    <row r="247" spans="3:42">
      <c r="C247"/>
      <c r="L247" s="22"/>
      <c r="P247" s="22"/>
      <c r="AH247"/>
      <c r="AL247"/>
      <c r="AP247"/>
    </row>
    <row r="248" spans="3:42">
      <c r="C248"/>
      <c r="L248" s="22"/>
      <c r="P248" s="22"/>
      <c r="AH248"/>
      <c r="AL248"/>
      <c r="AP248"/>
    </row>
    <row r="249" spans="3:42">
      <c r="C249"/>
      <c r="L249" s="22"/>
      <c r="P249" s="22"/>
      <c r="AH249"/>
      <c r="AL249"/>
      <c r="AP249"/>
    </row>
    <row r="250" spans="3:42">
      <c r="C250"/>
      <c r="L250" s="22"/>
      <c r="P250" s="22"/>
      <c r="AH250"/>
      <c r="AL250"/>
      <c r="AP250"/>
    </row>
    <row r="251" spans="3:42">
      <c r="C251"/>
      <c r="L251" s="22"/>
      <c r="P251" s="22"/>
      <c r="AH251"/>
      <c r="AL251"/>
      <c r="AP251"/>
    </row>
    <row r="252" spans="3:42">
      <c r="C252"/>
      <c r="L252" s="22"/>
      <c r="P252" s="22"/>
      <c r="AH252"/>
      <c r="AL252"/>
      <c r="AP252"/>
    </row>
    <row r="253" spans="3:42">
      <c r="C253"/>
      <c r="L253" s="22"/>
      <c r="P253" s="22"/>
      <c r="AH253"/>
      <c r="AL253"/>
      <c r="AP253"/>
    </row>
    <row r="254" spans="3:42">
      <c r="C254"/>
      <c r="L254" s="22"/>
      <c r="P254" s="22"/>
      <c r="AH254"/>
      <c r="AL254"/>
      <c r="AP254"/>
    </row>
    <row r="255" spans="3:42">
      <c r="C255"/>
      <c r="L255" s="22"/>
      <c r="P255" s="22"/>
      <c r="AH255"/>
      <c r="AL255"/>
      <c r="AP255"/>
    </row>
    <row r="256" spans="3:42">
      <c r="C256"/>
      <c r="P256" s="22"/>
      <c r="AH256"/>
      <c r="AL256"/>
      <c r="AP256"/>
    </row>
    <row r="257" spans="3:42">
      <c r="C257"/>
      <c r="P257" s="22"/>
      <c r="T257" s="22"/>
      <c r="AH257"/>
      <c r="AL257"/>
      <c r="AP257"/>
    </row>
    <row r="258" spans="3:42">
      <c r="C258"/>
      <c r="S258" s="22"/>
      <c r="AH258"/>
      <c r="AL258"/>
      <c r="AP258"/>
    </row>
    <row r="259" spans="3:42">
      <c r="C259"/>
      <c r="S259" s="22"/>
      <c r="AH259"/>
      <c r="AL259"/>
      <c r="AP259"/>
    </row>
    <row r="260" spans="3:42">
      <c r="C260"/>
      <c r="S260" s="22"/>
      <c r="AH260"/>
      <c r="AL260"/>
      <c r="AP260"/>
    </row>
    <row r="261" spans="3:42">
      <c r="C261"/>
      <c r="S261" s="22"/>
      <c r="AH261"/>
      <c r="AL261"/>
      <c r="AP261"/>
    </row>
    <row r="262" spans="3:42">
      <c r="C262"/>
      <c r="S262" s="22"/>
      <c r="AH262"/>
      <c r="AL262"/>
      <c r="AP262"/>
    </row>
    <row r="263" spans="3:42">
      <c r="C263"/>
      <c r="S263" s="22"/>
      <c r="AH263"/>
      <c r="AL263"/>
      <c r="AP263"/>
    </row>
    <row r="264" spans="3:42">
      <c r="C264"/>
      <c r="S264" s="22"/>
      <c r="AH264"/>
      <c r="AL264"/>
      <c r="AP264"/>
    </row>
    <row r="265" spans="3:42">
      <c r="C265"/>
      <c r="S265" s="22"/>
      <c r="AH265"/>
      <c r="AL265"/>
      <c r="AP265"/>
    </row>
    <row r="266" spans="3:42">
      <c r="C266"/>
      <c r="S266" s="22"/>
      <c r="AH266"/>
      <c r="AL266"/>
      <c r="AP266"/>
    </row>
    <row r="267" spans="3:42">
      <c r="C267"/>
      <c r="S267" s="22"/>
      <c r="AH267"/>
      <c r="AL267"/>
      <c r="AP267"/>
    </row>
    <row r="268" spans="3:42">
      <c r="C268"/>
      <c r="S268" s="22"/>
      <c r="AH268"/>
      <c r="AL268"/>
      <c r="AP268"/>
    </row>
    <row r="269" spans="3:42">
      <c r="C269"/>
      <c r="S269" s="22"/>
      <c r="AH269"/>
      <c r="AL269"/>
      <c r="AP269"/>
    </row>
    <row r="270" spans="3:42">
      <c r="C270"/>
      <c r="S270" s="22"/>
      <c r="AH270"/>
      <c r="AL270"/>
      <c r="AP270"/>
    </row>
    <row r="271" spans="3:42">
      <c r="R271" s="22"/>
      <c r="V271" s="22"/>
      <c r="AH271"/>
      <c r="AL271"/>
      <c r="AP271"/>
    </row>
    <row r="272" spans="3:42">
      <c r="R272" s="22"/>
      <c r="V272" s="22"/>
      <c r="AH272"/>
      <c r="AL272"/>
      <c r="AP272"/>
    </row>
    <row r="273" spans="18:42">
      <c r="R273" s="22"/>
      <c r="V273" s="22"/>
      <c r="AH273"/>
      <c r="AL273"/>
      <c r="AP273"/>
    </row>
    <row r="274" spans="18:42">
      <c r="R274" s="22"/>
      <c r="V274" s="22"/>
      <c r="AH274"/>
      <c r="AL274"/>
      <c r="AP274"/>
    </row>
    <row r="275" spans="18:42">
      <c r="R275" s="22"/>
      <c r="V275" s="22"/>
      <c r="AH275"/>
      <c r="AL275"/>
      <c r="AP275"/>
    </row>
    <row r="276" spans="18:42">
      <c r="R276" s="22"/>
      <c r="V276" s="22"/>
      <c r="AH276"/>
      <c r="AL276"/>
      <c r="AP276"/>
    </row>
    <row r="277" spans="18:42">
      <c r="R277" s="22"/>
      <c r="V277" s="22"/>
      <c r="AH277"/>
      <c r="AL277"/>
      <c r="AP277"/>
    </row>
    <row r="278" spans="18:42">
      <c r="S278" s="22"/>
      <c r="W278" s="22"/>
      <c r="AH278"/>
      <c r="AL278"/>
      <c r="AP278"/>
    </row>
    <row r="279" spans="18:42">
      <c r="S279" s="22"/>
      <c r="W279" s="22"/>
      <c r="AH279"/>
      <c r="AL279"/>
      <c r="AP279"/>
    </row>
    <row r="280" spans="18:42">
      <c r="V280" s="22"/>
      <c r="Z280" s="22"/>
      <c r="AH280"/>
      <c r="AL280"/>
      <c r="AP280"/>
    </row>
    <row r="281" spans="18:42">
      <c r="V281" s="22"/>
      <c r="Z281" s="22"/>
      <c r="AH281"/>
      <c r="AL281"/>
      <c r="AP281"/>
    </row>
    <row r="282" spans="18:42">
      <c r="V282" s="22"/>
      <c r="Z282" s="22"/>
      <c r="AH282"/>
      <c r="AL282"/>
      <c r="AP282"/>
    </row>
    <row r="283" spans="18:42">
      <c r="V283" s="22"/>
      <c r="Z283" s="22"/>
      <c r="AH283"/>
      <c r="AL283"/>
      <c r="AP283"/>
    </row>
    <row r="284" spans="18:42">
      <c r="V284" s="22"/>
      <c r="Z284" s="22"/>
      <c r="AH284"/>
      <c r="AL284"/>
      <c r="AP284"/>
    </row>
    <row r="285" spans="18:42">
      <c r="V285" s="22"/>
      <c r="Z285" s="22"/>
      <c r="AH285"/>
      <c r="AL285"/>
      <c r="AP285"/>
    </row>
    <row r="286" spans="18:42">
      <c r="V286" s="22"/>
      <c r="Z286" s="22"/>
      <c r="AH286"/>
      <c r="AL286"/>
      <c r="AP286"/>
    </row>
    <row r="287" spans="18:42">
      <c r="V287" s="22"/>
      <c r="Z287" s="22"/>
      <c r="AH287"/>
      <c r="AL287"/>
      <c r="AP287"/>
    </row>
    <row r="288" spans="18:42">
      <c r="V288" s="22"/>
      <c r="Z288" s="22"/>
      <c r="AH288"/>
      <c r="AL288"/>
      <c r="AP288"/>
    </row>
    <row r="289" spans="22:42">
      <c r="V289" s="22"/>
      <c r="Z289" s="22"/>
      <c r="AH289"/>
      <c r="AL289"/>
      <c r="AP289"/>
    </row>
    <row r="290" spans="22:42">
      <c r="V290" s="22"/>
      <c r="Z290" s="22"/>
      <c r="AH290"/>
      <c r="AL290"/>
      <c r="AP290"/>
    </row>
    <row r="291" spans="22:42">
      <c r="V291" s="22"/>
      <c r="Z291" s="22"/>
      <c r="AH291"/>
      <c r="AL291"/>
      <c r="AP291"/>
    </row>
    <row r="292" spans="22:42">
      <c r="V292" s="22"/>
      <c r="Z292" s="22"/>
      <c r="AH292"/>
      <c r="AL292"/>
      <c r="AP292"/>
    </row>
    <row r="293" spans="22:42">
      <c r="V293" s="22"/>
      <c r="Z293" s="22"/>
      <c r="AH293"/>
      <c r="AL293"/>
      <c r="AP293"/>
    </row>
    <row r="294" spans="22:42">
      <c r="V294" s="22"/>
      <c r="Z294" s="22"/>
      <c r="AH294"/>
      <c r="AL294"/>
      <c r="AP294"/>
    </row>
    <row r="295" spans="22:42">
      <c r="V295" s="22"/>
      <c r="Z295" s="22"/>
      <c r="AH295"/>
      <c r="AL295"/>
      <c r="AP295"/>
    </row>
    <row r="296" spans="22:42">
      <c r="V296" s="22"/>
      <c r="Z296" s="22"/>
      <c r="AH296"/>
      <c r="AL296"/>
      <c r="AP296"/>
    </row>
  </sheetData>
  <mergeCells count="69">
    <mergeCell ref="B142:B144"/>
    <mergeCell ref="B145:B147"/>
    <mergeCell ref="B148:B150"/>
    <mergeCell ref="B127:B129"/>
    <mergeCell ref="B130:B132"/>
    <mergeCell ref="B133:B135"/>
    <mergeCell ref="B136:B138"/>
    <mergeCell ref="B139:B141"/>
    <mergeCell ref="B112:B114"/>
    <mergeCell ref="B115:B117"/>
    <mergeCell ref="B118:B120"/>
    <mergeCell ref="B121:B123"/>
    <mergeCell ref="B124:B126"/>
    <mergeCell ref="B97:B99"/>
    <mergeCell ref="B100:B102"/>
    <mergeCell ref="B103:B105"/>
    <mergeCell ref="B106:B108"/>
    <mergeCell ref="B109:B111"/>
    <mergeCell ref="B82:B84"/>
    <mergeCell ref="B85:B87"/>
    <mergeCell ref="B88:B90"/>
    <mergeCell ref="B91:B93"/>
    <mergeCell ref="B94:B96"/>
    <mergeCell ref="B72:B74"/>
    <mergeCell ref="B39:B41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57:B59"/>
    <mergeCell ref="B60:B62"/>
    <mergeCell ref="B63:B65"/>
    <mergeCell ref="B66:B68"/>
    <mergeCell ref="B69:B71"/>
    <mergeCell ref="B42:B44"/>
    <mergeCell ref="B45:B47"/>
    <mergeCell ref="B48:B50"/>
    <mergeCell ref="B51:B53"/>
    <mergeCell ref="B54:B56"/>
    <mergeCell ref="BG6:BG8"/>
    <mergeCell ref="BG9:BG11"/>
    <mergeCell ref="BG12:BG14"/>
    <mergeCell ref="BG15:BG17"/>
    <mergeCell ref="BG18:BG20"/>
    <mergeCell ref="BG21:BG23"/>
    <mergeCell ref="BG24:BG26"/>
    <mergeCell ref="BG27:BG29"/>
    <mergeCell ref="BG30:BG32"/>
    <mergeCell ref="BG33:BG35"/>
    <mergeCell ref="BG36:BG38"/>
    <mergeCell ref="BG39:BG41"/>
    <mergeCell ref="BG42:BG44"/>
    <mergeCell ref="BG45:BG47"/>
    <mergeCell ref="BG48:BG50"/>
    <mergeCell ref="BG66:BG68"/>
    <mergeCell ref="BG69:BG71"/>
    <mergeCell ref="BG72:BG74"/>
    <mergeCell ref="BG51:BG53"/>
    <mergeCell ref="BG54:BG56"/>
    <mergeCell ref="BG57:BG59"/>
    <mergeCell ref="BG60:BG62"/>
    <mergeCell ref="BG63:BG65"/>
  </mergeCells>
  <conditionalFormatting sqref="AX82:AX104">
    <cfRule type="cellIs" dxfId="9" priority="11" operator="greaterThan">
      <formula>0</formula>
    </cfRule>
  </conditionalFormatting>
  <conditionalFormatting sqref="AV82:AW104">
    <cfRule type="cellIs" dxfId="8" priority="10" operator="greaterThan">
      <formula>0</formula>
    </cfRule>
  </conditionalFormatting>
  <conditionalFormatting sqref="AU82:AU104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Y82:AY103">
    <cfRule type="cellIs" dxfId="7" priority="7" operator="lessThan">
      <formula>6</formula>
    </cfRule>
    <cfRule type="cellIs" dxfId="6" priority="8" operator="greaterThan">
      <formula>17</formula>
    </cfRule>
  </conditionalFormatting>
  <conditionalFormatting sqref="BA82:BA104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N158:AP180">
    <cfRule type="cellIs" dxfId="5" priority="3" operator="lessThan">
      <formula>0</formula>
    </cfRule>
  </conditionalFormatting>
  <conditionalFormatting sqref="AR158:AR179">
    <cfRule type="cellIs" dxfId="4" priority="1" operator="lessThan">
      <formula>6</formula>
    </cfRule>
    <cfRule type="cellIs" dxfId="3" priority="2" operator="greaterThan">
      <formula>17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6:CA95"/>
  <sheetViews>
    <sheetView zoomScaleNormal="100" workbookViewId="0"/>
  </sheetViews>
  <sheetFormatPr defaultRowHeight="15"/>
  <cols>
    <col min="2" max="2" width="16.85546875" customWidth="1"/>
    <col min="3" max="3" width="10.5703125" customWidth="1"/>
    <col min="4" max="4" width="8.85546875" customWidth="1"/>
    <col min="5" max="6" width="10.28515625" customWidth="1"/>
    <col min="26" max="40" width="10.5703125" bestFit="1" customWidth="1"/>
  </cols>
  <sheetData>
    <row r="6" spans="2:79">
      <c r="B6" s="9" t="s">
        <v>94</v>
      </c>
      <c r="C6" s="9"/>
      <c r="D6" s="9"/>
      <c r="E6" s="9"/>
      <c r="F6" s="9"/>
      <c r="G6" s="9"/>
      <c r="H6" s="7"/>
      <c r="I6" s="7"/>
    </row>
    <row r="8" spans="2:79" ht="30">
      <c r="B8" s="8"/>
      <c r="C8" s="29" t="s">
        <v>21</v>
      </c>
      <c r="D8" s="29" t="s">
        <v>22</v>
      </c>
      <c r="E8" s="29" t="s">
        <v>23</v>
      </c>
      <c r="F8" s="29" t="s">
        <v>24</v>
      </c>
      <c r="G8" s="29" t="s">
        <v>25</v>
      </c>
      <c r="H8" s="29" t="s">
        <v>26</v>
      </c>
      <c r="I8" s="29" t="s">
        <v>27</v>
      </c>
      <c r="J8" s="29" t="s">
        <v>28</v>
      </c>
      <c r="K8" s="29" t="s">
        <v>29</v>
      </c>
      <c r="L8" s="29" t="s">
        <v>30</v>
      </c>
      <c r="M8" s="29" t="s">
        <v>31</v>
      </c>
      <c r="N8" s="29" t="s">
        <v>32</v>
      </c>
      <c r="O8" s="29" t="s">
        <v>33</v>
      </c>
      <c r="P8" s="29" t="s">
        <v>34</v>
      </c>
      <c r="Q8" s="29" t="s">
        <v>35</v>
      </c>
      <c r="R8" s="29" t="s">
        <v>36</v>
      </c>
      <c r="S8" s="29" t="s">
        <v>37</v>
      </c>
      <c r="T8" s="29" t="s">
        <v>38</v>
      </c>
      <c r="U8" s="29" t="s">
        <v>39</v>
      </c>
      <c r="V8" s="29" t="s">
        <v>40</v>
      </c>
      <c r="W8" s="29" t="s">
        <v>41</v>
      </c>
      <c r="X8" s="29" t="s">
        <v>42</v>
      </c>
      <c r="Y8" s="29" t="s">
        <v>43</v>
      </c>
      <c r="Z8" s="29" t="s">
        <v>44</v>
      </c>
      <c r="AA8" s="29" t="s">
        <v>45</v>
      </c>
      <c r="AB8" s="29" t="s">
        <v>46</v>
      </c>
      <c r="AC8" s="29" t="s">
        <v>47</v>
      </c>
      <c r="AD8" s="29" t="s">
        <v>48</v>
      </c>
      <c r="AE8" s="29" t="s">
        <v>49</v>
      </c>
      <c r="AF8" s="29" t="s">
        <v>50</v>
      </c>
      <c r="AG8" s="29" t="s">
        <v>51</v>
      </c>
      <c r="AH8" s="29" t="s">
        <v>52</v>
      </c>
      <c r="AI8" s="29" t="s">
        <v>53</v>
      </c>
      <c r="AJ8" s="29" t="s">
        <v>54</v>
      </c>
      <c r="AK8" s="29" t="s">
        <v>90</v>
      </c>
      <c r="AL8" s="29" t="s">
        <v>91</v>
      </c>
      <c r="AM8" s="29" t="s">
        <v>93</v>
      </c>
      <c r="AN8" s="29" t="s">
        <v>96</v>
      </c>
      <c r="AO8" s="63" t="s">
        <v>97</v>
      </c>
      <c r="AP8" s="78" t="s">
        <v>101</v>
      </c>
      <c r="AQ8" s="78" t="s">
        <v>379</v>
      </c>
    </row>
    <row r="9" spans="2:79">
      <c r="B9" s="1" t="s">
        <v>0</v>
      </c>
      <c r="C9" s="44">
        <v>25.466270000000002</v>
      </c>
      <c r="D9" s="44">
        <v>24.902940000000001</v>
      </c>
      <c r="E9" s="44">
        <v>25.243929999999999</v>
      </c>
      <c r="F9" s="44">
        <v>22.543330000000001</v>
      </c>
      <c r="G9" s="44">
        <v>24.26239</v>
      </c>
      <c r="H9" s="44">
        <v>24.789179999999998</v>
      </c>
      <c r="I9" s="44">
        <v>21.72344</v>
      </c>
      <c r="J9" s="44">
        <v>21.104700000000001</v>
      </c>
      <c r="K9" s="44">
        <v>24.825780000000002</v>
      </c>
      <c r="L9" s="44">
        <v>23.220869999999998</v>
      </c>
      <c r="M9" s="44">
        <v>22.625980000000002</v>
      </c>
      <c r="N9" s="44">
        <v>22.90297</v>
      </c>
      <c r="O9" s="44">
        <v>27.37191</v>
      </c>
      <c r="P9" s="44">
        <v>27.920499999999997</v>
      </c>
      <c r="Q9" s="44">
        <v>25.979570000000002</v>
      </c>
      <c r="R9" s="44">
        <v>27.018270000000001</v>
      </c>
      <c r="S9" s="44">
        <v>30.16685</v>
      </c>
      <c r="T9" s="44">
        <v>31.635980000000004</v>
      </c>
      <c r="U9" s="44">
        <v>30.989549999999998</v>
      </c>
      <c r="V9" s="44">
        <v>34.612250000000003</v>
      </c>
      <c r="W9" s="44">
        <v>36.667180000000002</v>
      </c>
      <c r="X9" s="44">
        <v>36.737090000000002</v>
      </c>
      <c r="Y9" s="44">
        <v>36.714689999999997</v>
      </c>
      <c r="Z9" s="44">
        <v>36.067080000000004</v>
      </c>
      <c r="AA9" s="44">
        <v>34.678560000000004</v>
      </c>
      <c r="AB9" s="44">
        <v>33.727420000000002</v>
      </c>
      <c r="AC9" s="44">
        <v>33.473770000000002</v>
      </c>
      <c r="AD9" s="44">
        <v>34.196629999999999</v>
      </c>
      <c r="AE9" s="44">
        <v>36.21855</v>
      </c>
      <c r="AF9" s="44">
        <v>33.377119999999998</v>
      </c>
      <c r="AG9" s="44">
        <v>32.041640000000001</v>
      </c>
      <c r="AH9" s="44">
        <v>31.211480000000002</v>
      </c>
      <c r="AI9" s="44">
        <v>33.918520000000001</v>
      </c>
      <c r="AJ9" s="44">
        <v>40.092509999999997</v>
      </c>
      <c r="AK9" s="44">
        <v>38.096239999999995</v>
      </c>
      <c r="AL9" s="44">
        <v>35.555100000000003</v>
      </c>
      <c r="AM9" s="44">
        <v>39.828809999999997</v>
      </c>
      <c r="AN9" s="44">
        <v>36.750590000000003</v>
      </c>
      <c r="AO9" s="44">
        <v>34.782260000000001</v>
      </c>
      <c r="AP9" s="44">
        <v>33.218679999999999</v>
      </c>
      <c r="AQ9" s="44">
        <v>29.11899</v>
      </c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</row>
    <row r="10" spans="2:79">
      <c r="B10" s="1" t="s">
        <v>1</v>
      </c>
      <c r="C10" s="44">
        <v>25.985799999999998</v>
      </c>
      <c r="D10" s="44">
        <v>24.553240000000002</v>
      </c>
      <c r="E10" s="44">
        <v>25.334</v>
      </c>
      <c r="F10" s="44">
        <v>23.253960000000003</v>
      </c>
      <c r="G10" s="44">
        <v>24.642669999999999</v>
      </c>
      <c r="H10" s="44">
        <v>24.716670000000001</v>
      </c>
      <c r="I10" s="44">
        <v>23.615099999999998</v>
      </c>
      <c r="J10" s="44">
        <v>22.236710000000002</v>
      </c>
      <c r="K10" s="44">
        <v>23.058669999999999</v>
      </c>
      <c r="L10" s="44">
        <v>21.537880000000001</v>
      </c>
      <c r="M10" s="44">
        <v>22.373070000000002</v>
      </c>
      <c r="N10" s="44">
        <v>22.33953</v>
      </c>
      <c r="O10" s="44">
        <v>25.905460000000001</v>
      </c>
      <c r="P10" s="44">
        <v>25.48883</v>
      </c>
      <c r="Q10" s="44">
        <v>24.83248</v>
      </c>
      <c r="R10" s="44">
        <v>23.189360000000001</v>
      </c>
      <c r="S10" s="44">
        <v>27.5364</v>
      </c>
      <c r="T10" s="44">
        <v>27.728659999999998</v>
      </c>
      <c r="U10" s="44">
        <v>28.750959999999999</v>
      </c>
      <c r="V10" s="44">
        <v>26.520719999999997</v>
      </c>
      <c r="W10" s="44">
        <v>27.106400000000004</v>
      </c>
      <c r="X10" s="44">
        <v>27.679029999999997</v>
      </c>
      <c r="Y10" s="44">
        <v>25.183810000000001</v>
      </c>
      <c r="Z10" s="44">
        <v>25.526860000000003</v>
      </c>
      <c r="AA10" s="44">
        <v>27.053060000000002</v>
      </c>
      <c r="AB10" s="44">
        <v>28.725119999999997</v>
      </c>
      <c r="AC10" s="44">
        <v>30.055009999999999</v>
      </c>
      <c r="AD10" s="44">
        <v>28.627970000000001</v>
      </c>
      <c r="AE10" s="44">
        <v>30.390149999999998</v>
      </c>
      <c r="AF10" s="44">
        <v>30.080159999999999</v>
      </c>
      <c r="AG10" s="44">
        <v>28.444500000000001</v>
      </c>
      <c r="AH10" s="44">
        <v>27.566459999999999</v>
      </c>
      <c r="AI10" s="44">
        <v>32.485660000000003</v>
      </c>
      <c r="AJ10" s="44">
        <v>34.162080000000003</v>
      </c>
      <c r="AK10" s="44">
        <v>31.226880000000001</v>
      </c>
      <c r="AL10" s="44">
        <v>32.73827</v>
      </c>
      <c r="AM10" s="44">
        <v>34.001829999999998</v>
      </c>
      <c r="AN10" s="44">
        <v>34.219349999999999</v>
      </c>
      <c r="AO10" s="44">
        <v>31.879269999999998</v>
      </c>
      <c r="AP10" s="44">
        <v>30.036829999999998</v>
      </c>
      <c r="AQ10" s="44">
        <v>32.495309999999996</v>
      </c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</row>
    <row r="11" spans="2:79">
      <c r="B11" s="1" t="s">
        <v>2</v>
      </c>
      <c r="C11" s="44">
        <v>28.494819999999997</v>
      </c>
      <c r="D11" s="44">
        <v>28.086390000000002</v>
      </c>
      <c r="E11" s="44">
        <v>25.235869999999998</v>
      </c>
      <c r="F11" s="44">
        <v>23.434759999999997</v>
      </c>
      <c r="G11" s="44">
        <v>29.22906</v>
      </c>
      <c r="H11" s="44">
        <v>31.145780000000002</v>
      </c>
      <c r="I11" s="44">
        <v>25.44652</v>
      </c>
      <c r="J11" s="44">
        <v>25.645379999999999</v>
      </c>
      <c r="K11" s="44">
        <v>23.889520000000001</v>
      </c>
      <c r="L11" s="44">
        <v>22.892489999999999</v>
      </c>
      <c r="M11" s="44">
        <v>23.29907</v>
      </c>
      <c r="N11" s="44">
        <v>22.052659999999999</v>
      </c>
      <c r="O11" s="44">
        <v>24.235119999999998</v>
      </c>
      <c r="P11" s="44">
        <v>25.438549999999999</v>
      </c>
      <c r="Q11" s="44">
        <v>25.409009999999999</v>
      </c>
      <c r="R11" s="44">
        <v>25.419029999999999</v>
      </c>
      <c r="S11" s="44">
        <v>32.028669999999998</v>
      </c>
      <c r="T11" s="44">
        <v>31.794750000000001</v>
      </c>
      <c r="U11" s="44">
        <v>31.06793</v>
      </c>
      <c r="V11" s="44">
        <v>28.791889999999999</v>
      </c>
      <c r="W11" s="44">
        <v>31.83305</v>
      </c>
      <c r="X11" s="44">
        <v>32.865480000000005</v>
      </c>
      <c r="Y11" s="44">
        <v>33.134390000000003</v>
      </c>
      <c r="Z11" s="44">
        <v>33.474359999999997</v>
      </c>
      <c r="AA11" s="44">
        <v>33.894300000000001</v>
      </c>
      <c r="AB11" s="44">
        <v>38.352560000000004</v>
      </c>
      <c r="AC11" s="44">
        <v>32.811230000000002</v>
      </c>
      <c r="AD11" s="44">
        <v>33.315199999999997</v>
      </c>
      <c r="AE11" s="44">
        <v>33.315339999999999</v>
      </c>
      <c r="AF11" s="44">
        <v>29.669899999999998</v>
      </c>
      <c r="AG11" s="44">
        <v>34.327889999999996</v>
      </c>
      <c r="AH11" s="44">
        <v>33.188740000000003</v>
      </c>
      <c r="AI11" s="44">
        <v>34.733069999999998</v>
      </c>
      <c r="AJ11" s="44">
        <v>35.10539</v>
      </c>
      <c r="AK11" s="44">
        <v>36.811039999999998</v>
      </c>
      <c r="AL11" s="44">
        <v>31.69229</v>
      </c>
      <c r="AM11" s="44">
        <v>30.516300000000001</v>
      </c>
      <c r="AN11" s="44">
        <v>29.036899999999999</v>
      </c>
      <c r="AO11" s="44">
        <v>29.041869999999996</v>
      </c>
      <c r="AP11" s="44">
        <v>26.57657</v>
      </c>
      <c r="AQ11" s="44">
        <v>30.742580000000004</v>
      </c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</row>
    <row r="12" spans="2:79">
      <c r="B12" s="1" t="s">
        <v>3</v>
      </c>
      <c r="C12" s="44">
        <v>28.992750000000001</v>
      </c>
      <c r="D12" s="44">
        <v>28.53181</v>
      </c>
      <c r="E12" s="44">
        <v>25.605820000000001</v>
      </c>
      <c r="F12" s="44">
        <v>26.435290000000002</v>
      </c>
      <c r="G12" s="44">
        <v>28.506419999999999</v>
      </c>
      <c r="H12" s="44">
        <v>27.323170000000001</v>
      </c>
      <c r="I12" s="44">
        <v>25.772380000000002</v>
      </c>
      <c r="J12" s="44">
        <v>25.157119999999999</v>
      </c>
      <c r="K12" s="44">
        <v>25.278689999999997</v>
      </c>
      <c r="L12" s="44">
        <v>34.135620000000003</v>
      </c>
      <c r="M12" s="44">
        <v>30.005939999999999</v>
      </c>
      <c r="N12" s="44">
        <v>26.054670000000002</v>
      </c>
      <c r="O12" s="44">
        <v>29.90598</v>
      </c>
      <c r="P12" s="44">
        <v>29.577839999999998</v>
      </c>
      <c r="Q12" s="44">
        <v>29.225079999999998</v>
      </c>
      <c r="R12" s="44">
        <v>29.572290000000002</v>
      </c>
      <c r="S12" s="44">
        <v>31.908740000000002</v>
      </c>
      <c r="T12" s="44">
        <v>28.620230000000003</v>
      </c>
      <c r="U12" s="44">
        <v>29.842700000000001</v>
      </c>
      <c r="V12" s="44">
        <v>29.729519999999997</v>
      </c>
      <c r="W12" s="44">
        <v>32.297039999999996</v>
      </c>
      <c r="X12" s="44">
        <v>33.599319999999999</v>
      </c>
      <c r="Y12" s="44">
        <v>33.468440000000001</v>
      </c>
      <c r="Z12" s="44">
        <v>34.58999</v>
      </c>
      <c r="AA12" s="44">
        <v>35.64752</v>
      </c>
      <c r="AB12" s="44">
        <v>34.074440000000003</v>
      </c>
      <c r="AC12" s="44">
        <v>32.869109999999999</v>
      </c>
      <c r="AD12" s="44">
        <v>30.35295</v>
      </c>
      <c r="AE12" s="44">
        <v>35.591760000000001</v>
      </c>
      <c r="AF12" s="44">
        <v>32.205859999999994</v>
      </c>
      <c r="AG12" s="44">
        <v>31.840459999999997</v>
      </c>
      <c r="AH12" s="44">
        <v>29.408040000000003</v>
      </c>
      <c r="AI12" s="44">
        <v>31.881060000000002</v>
      </c>
      <c r="AJ12" s="44">
        <v>37.666519999999998</v>
      </c>
      <c r="AK12" s="44">
        <v>42.063369999999999</v>
      </c>
      <c r="AL12" s="44">
        <v>35.618850000000002</v>
      </c>
      <c r="AM12" s="44">
        <v>41.205089999999998</v>
      </c>
      <c r="AN12" s="44">
        <v>38.051479999999998</v>
      </c>
      <c r="AO12" s="44">
        <v>36.724919999999997</v>
      </c>
      <c r="AP12" s="44">
        <v>32.146010000000004</v>
      </c>
      <c r="AQ12" s="44">
        <v>35.43224</v>
      </c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</row>
    <row r="13" spans="2:79">
      <c r="B13" s="1" t="s">
        <v>4</v>
      </c>
      <c r="C13" s="44">
        <v>34.470869999999998</v>
      </c>
      <c r="D13" s="44">
        <v>34.171259999999997</v>
      </c>
      <c r="E13" s="44">
        <v>33.769210000000001</v>
      </c>
      <c r="F13" s="44">
        <v>30.978119999999997</v>
      </c>
      <c r="G13" s="44">
        <v>31.893519999999999</v>
      </c>
      <c r="H13" s="44">
        <v>28.530699999999996</v>
      </c>
      <c r="I13" s="44">
        <v>29.455369999999998</v>
      </c>
      <c r="J13" s="44">
        <v>27.398800000000001</v>
      </c>
      <c r="K13" s="44">
        <v>28.686650000000004</v>
      </c>
      <c r="L13" s="44">
        <v>29.115039999999997</v>
      </c>
      <c r="M13" s="44">
        <v>28.972809999999999</v>
      </c>
      <c r="N13" s="44">
        <v>26.887709999999998</v>
      </c>
      <c r="O13" s="44">
        <v>29.476760000000002</v>
      </c>
      <c r="P13" s="44">
        <v>31.534960000000002</v>
      </c>
      <c r="Q13" s="44">
        <v>29.740860000000001</v>
      </c>
      <c r="R13" s="44">
        <v>28.995140000000003</v>
      </c>
      <c r="S13" s="44">
        <v>32.041799999999995</v>
      </c>
      <c r="T13" s="44">
        <v>31.455179999999999</v>
      </c>
      <c r="U13" s="44">
        <v>32.108360000000005</v>
      </c>
      <c r="V13" s="44">
        <v>32.261250000000004</v>
      </c>
      <c r="W13" s="44">
        <v>34.25271</v>
      </c>
      <c r="X13" s="44">
        <v>32.539340000000003</v>
      </c>
      <c r="Y13" s="44">
        <v>32.566810000000004</v>
      </c>
      <c r="Z13" s="44">
        <v>31.21762</v>
      </c>
      <c r="AA13" s="44">
        <v>31.65288</v>
      </c>
      <c r="AB13" s="44">
        <v>33.680999999999997</v>
      </c>
      <c r="AC13" s="44">
        <v>34.40448</v>
      </c>
      <c r="AD13" s="44">
        <v>34.577330000000003</v>
      </c>
      <c r="AE13" s="44">
        <v>36.578719999999997</v>
      </c>
      <c r="AF13" s="44">
        <v>36.041869999999996</v>
      </c>
      <c r="AG13" s="44">
        <v>35.62894</v>
      </c>
      <c r="AH13" s="44">
        <v>37.835229999999996</v>
      </c>
      <c r="AI13" s="44">
        <v>37.753789999999995</v>
      </c>
      <c r="AJ13" s="44">
        <v>43.315310000000004</v>
      </c>
      <c r="AK13" s="44">
        <v>41.469709999999999</v>
      </c>
      <c r="AL13" s="44">
        <v>36.800409999999999</v>
      </c>
      <c r="AM13" s="44">
        <v>38.312669999999997</v>
      </c>
      <c r="AN13" s="44">
        <v>32.512079999999997</v>
      </c>
      <c r="AO13" s="44">
        <v>32.754739999999998</v>
      </c>
      <c r="AP13" s="44">
        <v>32.110579999999999</v>
      </c>
      <c r="AQ13" s="44">
        <v>34.173439999999999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</row>
    <row r="14" spans="2:79">
      <c r="B14" s="1" t="s">
        <v>5</v>
      </c>
      <c r="C14" s="44">
        <v>27.710920000000002</v>
      </c>
      <c r="D14" s="44">
        <v>27.316000000000003</v>
      </c>
      <c r="E14" s="44">
        <v>26.173770000000001</v>
      </c>
      <c r="F14" s="44">
        <v>25.14209</v>
      </c>
      <c r="G14" s="44">
        <v>26.87696</v>
      </c>
      <c r="H14" s="44">
        <v>26.090950000000003</v>
      </c>
      <c r="I14" s="44">
        <v>23.42033</v>
      </c>
      <c r="J14" s="44">
        <v>24.877009999999999</v>
      </c>
      <c r="K14" s="44">
        <v>25.747299999999999</v>
      </c>
      <c r="L14" s="44">
        <v>24.515729999999998</v>
      </c>
      <c r="M14" s="44">
        <v>26.1645</v>
      </c>
      <c r="N14" s="44">
        <v>24.662790000000001</v>
      </c>
      <c r="O14" s="44">
        <v>26.377270000000003</v>
      </c>
      <c r="P14" s="44">
        <v>26.106649999999998</v>
      </c>
      <c r="Q14" s="44">
        <v>26.689200000000003</v>
      </c>
      <c r="R14" s="44">
        <v>27.357160000000004</v>
      </c>
      <c r="S14" s="44">
        <v>31.099609999999998</v>
      </c>
      <c r="T14" s="44">
        <v>30.262409999999999</v>
      </c>
      <c r="U14" s="44">
        <v>32.463920000000002</v>
      </c>
      <c r="V14" s="44">
        <v>29.706440000000001</v>
      </c>
      <c r="W14" s="44">
        <v>31.129459999999998</v>
      </c>
      <c r="X14" s="44">
        <v>30.287609999999997</v>
      </c>
      <c r="Y14" s="44">
        <v>30.341990000000003</v>
      </c>
      <c r="Z14" s="44">
        <v>27.950770000000002</v>
      </c>
      <c r="AA14" s="44">
        <v>28.53678</v>
      </c>
      <c r="AB14" s="44">
        <v>26.727129999999999</v>
      </c>
      <c r="AC14" s="44">
        <v>27.70758</v>
      </c>
      <c r="AD14" s="44">
        <v>27.250239999999998</v>
      </c>
      <c r="AE14" s="44">
        <v>30.542380000000001</v>
      </c>
      <c r="AF14" s="44">
        <v>29.006419999999999</v>
      </c>
      <c r="AG14" s="44">
        <v>28.83079</v>
      </c>
      <c r="AH14" s="44">
        <v>25.59151</v>
      </c>
      <c r="AI14" s="44">
        <v>29.348859999999998</v>
      </c>
      <c r="AJ14" s="44">
        <v>37.72701</v>
      </c>
      <c r="AK14" s="44">
        <v>38.152059999999999</v>
      </c>
      <c r="AL14" s="44">
        <v>35.779989999999998</v>
      </c>
      <c r="AM14" s="44">
        <v>33.46555</v>
      </c>
      <c r="AN14" s="44">
        <v>31.852180000000001</v>
      </c>
      <c r="AO14" s="44">
        <v>28.977920000000001</v>
      </c>
      <c r="AP14" s="44">
        <v>28.446680000000001</v>
      </c>
      <c r="AQ14" s="44">
        <v>33.154020000000003</v>
      </c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</row>
    <row r="15" spans="2:79">
      <c r="B15" s="1" t="s">
        <v>6</v>
      </c>
      <c r="C15" s="44">
        <v>34.369169999999997</v>
      </c>
      <c r="D15" s="44">
        <v>33.283299999999997</v>
      </c>
      <c r="E15" s="44">
        <v>32.849869999999996</v>
      </c>
      <c r="F15" s="44">
        <v>29.70627</v>
      </c>
      <c r="G15" s="44">
        <v>31.187340000000003</v>
      </c>
      <c r="H15" s="44">
        <v>29.820530000000002</v>
      </c>
      <c r="I15" s="44">
        <v>27.388020000000001</v>
      </c>
      <c r="J15" s="44">
        <v>26.078900000000001</v>
      </c>
      <c r="K15" s="44">
        <v>26.747430000000001</v>
      </c>
      <c r="L15" s="44">
        <v>27.359380000000002</v>
      </c>
      <c r="M15" s="44">
        <v>28.022300000000001</v>
      </c>
      <c r="N15" s="44">
        <v>26.960450000000002</v>
      </c>
      <c r="O15" s="44">
        <v>30.072320000000001</v>
      </c>
      <c r="P15" s="44">
        <v>27.470830000000003</v>
      </c>
      <c r="Q15" s="44">
        <v>27.231640000000002</v>
      </c>
      <c r="R15" s="44">
        <v>28.778269999999999</v>
      </c>
      <c r="S15" s="44">
        <v>31.649129999999996</v>
      </c>
      <c r="T15" s="44">
        <v>29.902410000000003</v>
      </c>
      <c r="U15" s="44">
        <v>29.608560000000001</v>
      </c>
      <c r="V15" s="44">
        <v>26.895960000000002</v>
      </c>
      <c r="W15" s="44">
        <v>31.217939999999999</v>
      </c>
      <c r="X15" s="44">
        <v>30.489599999999999</v>
      </c>
      <c r="Y15" s="44">
        <v>31.13007</v>
      </c>
      <c r="Z15" s="44">
        <v>31.691000000000003</v>
      </c>
      <c r="AA15" s="44">
        <v>32.686790000000002</v>
      </c>
      <c r="AB15" s="44">
        <v>33.375729999999997</v>
      </c>
      <c r="AC15" s="44">
        <v>33.06127</v>
      </c>
      <c r="AD15" s="44">
        <v>32.226430000000001</v>
      </c>
      <c r="AE15" s="44">
        <v>34.574660000000002</v>
      </c>
      <c r="AF15" s="44">
        <v>34.009479999999996</v>
      </c>
      <c r="AG15" s="44">
        <v>36.650880000000001</v>
      </c>
      <c r="AH15" s="44">
        <v>33.732030000000002</v>
      </c>
      <c r="AI15" s="44">
        <v>34.133849999999995</v>
      </c>
      <c r="AJ15" s="44">
        <v>36.700830000000003</v>
      </c>
      <c r="AK15" s="44">
        <v>38.994340000000001</v>
      </c>
      <c r="AL15" s="44">
        <v>36.528820000000003</v>
      </c>
      <c r="AM15" s="44">
        <v>34.203739999999996</v>
      </c>
      <c r="AN15" s="44">
        <v>37.986019999999996</v>
      </c>
      <c r="AO15" s="44">
        <v>36.597030000000004</v>
      </c>
      <c r="AP15" s="44">
        <v>33.672809999999998</v>
      </c>
      <c r="AQ15" s="44">
        <v>34.519329999999997</v>
      </c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</row>
    <row r="16" spans="2:79">
      <c r="B16" s="1" t="s">
        <v>7</v>
      </c>
      <c r="C16" s="44">
        <v>32.37285</v>
      </c>
      <c r="D16" s="44">
        <v>33.591569999999997</v>
      </c>
      <c r="E16" s="44">
        <v>30.895400000000002</v>
      </c>
      <c r="F16" s="44">
        <v>31.814830000000001</v>
      </c>
      <c r="G16" s="44">
        <v>34.355510000000002</v>
      </c>
      <c r="H16" s="44">
        <v>34.014050000000005</v>
      </c>
      <c r="I16" s="44">
        <v>31.179320000000001</v>
      </c>
      <c r="J16" s="44">
        <v>30.472059999999999</v>
      </c>
      <c r="K16" s="44">
        <v>30.751169999999998</v>
      </c>
      <c r="L16" s="44">
        <v>29.569089999999999</v>
      </c>
      <c r="M16" s="44">
        <v>32.426909999999999</v>
      </c>
      <c r="N16" s="44">
        <v>28.367639999999998</v>
      </c>
      <c r="O16" s="44">
        <v>30.090670000000003</v>
      </c>
      <c r="P16" s="44">
        <v>29.932799999999997</v>
      </c>
      <c r="Q16" s="44">
        <v>29.308070000000004</v>
      </c>
      <c r="R16" s="44">
        <v>29.166920000000001</v>
      </c>
      <c r="S16" s="44">
        <v>31.926579999999998</v>
      </c>
      <c r="T16" s="44">
        <v>33.201809999999995</v>
      </c>
      <c r="U16" s="44">
        <v>36.232839999999996</v>
      </c>
      <c r="V16" s="44">
        <v>31.7241</v>
      </c>
      <c r="W16" s="44">
        <v>32.70317</v>
      </c>
      <c r="X16" s="44">
        <v>30.462400000000002</v>
      </c>
      <c r="Y16" s="44">
        <v>31.864959999999996</v>
      </c>
      <c r="Z16" s="44">
        <v>29.82845</v>
      </c>
      <c r="AA16" s="44">
        <v>32.299900000000001</v>
      </c>
      <c r="AB16" s="44">
        <v>31.725150000000003</v>
      </c>
      <c r="AC16" s="44">
        <v>31.880930000000003</v>
      </c>
      <c r="AD16" s="44">
        <v>32.004890000000003</v>
      </c>
      <c r="AE16" s="44">
        <v>34.160699999999999</v>
      </c>
      <c r="AF16" s="44">
        <v>37.909790000000001</v>
      </c>
      <c r="AG16" s="44">
        <v>38.61215</v>
      </c>
      <c r="AH16" s="44">
        <v>35.41046</v>
      </c>
      <c r="AI16" s="44">
        <v>36.810379999999995</v>
      </c>
      <c r="AJ16" s="44">
        <v>41.159240000000004</v>
      </c>
      <c r="AK16" s="44">
        <v>47.998449999999998</v>
      </c>
      <c r="AL16" s="44">
        <v>42.174019999999999</v>
      </c>
      <c r="AM16" s="44">
        <v>42.575690000000002</v>
      </c>
      <c r="AN16" s="44">
        <v>43.453920000000004</v>
      </c>
      <c r="AO16" s="44">
        <v>38.037399999999998</v>
      </c>
      <c r="AP16" s="44">
        <v>37.869709999999998</v>
      </c>
      <c r="AQ16" s="44">
        <v>39.211279999999995</v>
      </c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</row>
    <row r="17" spans="2:79">
      <c r="B17" s="1" t="s">
        <v>8</v>
      </c>
      <c r="C17" s="44">
        <v>27.607009999999999</v>
      </c>
      <c r="D17" s="44">
        <v>27.960620000000002</v>
      </c>
      <c r="E17" s="44">
        <v>27.280080000000002</v>
      </c>
      <c r="F17" s="44">
        <v>26.100269999999998</v>
      </c>
      <c r="G17" s="44">
        <v>28.036270000000002</v>
      </c>
      <c r="H17" s="44">
        <v>27.2623</v>
      </c>
      <c r="I17" s="44">
        <v>27.457619999999999</v>
      </c>
      <c r="J17" s="44">
        <v>26.431290000000001</v>
      </c>
      <c r="K17" s="44">
        <v>29.10915</v>
      </c>
      <c r="L17" s="44">
        <v>28.824129999999997</v>
      </c>
      <c r="M17" s="44">
        <v>28.939869999999999</v>
      </c>
      <c r="N17" s="44">
        <v>27.786580000000001</v>
      </c>
      <c r="O17" s="44">
        <v>29.195219999999999</v>
      </c>
      <c r="P17" s="44">
        <v>27.993549999999999</v>
      </c>
      <c r="Q17" s="44">
        <v>28.569460000000003</v>
      </c>
      <c r="R17" s="44">
        <v>33.293050000000001</v>
      </c>
      <c r="S17" s="44">
        <v>32.885930000000002</v>
      </c>
      <c r="T17" s="44">
        <v>30.655549999999998</v>
      </c>
      <c r="U17" s="44">
        <v>32.0075</v>
      </c>
      <c r="V17" s="44">
        <v>32.89143</v>
      </c>
      <c r="W17" s="44">
        <v>35.132469999999998</v>
      </c>
      <c r="X17" s="44">
        <v>35.896000000000001</v>
      </c>
      <c r="Y17" s="44">
        <v>36.055660000000003</v>
      </c>
      <c r="Z17" s="44">
        <v>34.593040000000002</v>
      </c>
      <c r="AA17" s="44">
        <v>34.418990000000001</v>
      </c>
      <c r="AB17" s="44">
        <v>33.617550000000001</v>
      </c>
      <c r="AC17" s="44">
        <v>34.102029999999999</v>
      </c>
      <c r="AD17" s="44">
        <v>32.61354</v>
      </c>
      <c r="AE17" s="44">
        <v>32.741509999999998</v>
      </c>
      <c r="AF17" s="44">
        <v>34.135069999999999</v>
      </c>
      <c r="AG17" s="44">
        <v>33.453310000000002</v>
      </c>
      <c r="AH17" s="44">
        <v>32.589639999999996</v>
      </c>
      <c r="AI17" s="44">
        <v>34.077809999999999</v>
      </c>
      <c r="AJ17" s="44">
        <v>41.378480000000003</v>
      </c>
      <c r="AK17" s="44">
        <v>42.100189999999998</v>
      </c>
      <c r="AL17" s="44">
        <v>40.641820000000003</v>
      </c>
      <c r="AM17" s="44">
        <v>40.615940000000002</v>
      </c>
      <c r="AN17" s="44">
        <v>40.27843</v>
      </c>
      <c r="AO17" s="44">
        <v>40.977159999999998</v>
      </c>
      <c r="AP17" s="44">
        <v>37.332660000000004</v>
      </c>
      <c r="AQ17" s="44">
        <v>39.092669999999998</v>
      </c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</row>
    <row r="18" spans="2:79">
      <c r="B18" s="1" t="s">
        <v>9</v>
      </c>
      <c r="C18" s="44">
        <v>34.839489999999998</v>
      </c>
      <c r="D18" s="44">
        <v>33.10033</v>
      </c>
      <c r="E18" s="44">
        <v>31.732769999999999</v>
      </c>
      <c r="F18" s="44">
        <v>30.352079999999997</v>
      </c>
      <c r="G18" s="44">
        <v>31.682389999999998</v>
      </c>
      <c r="H18" s="44">
        <v>30.69097</v>
      </c>
      <c r="I18" s="44">
        <v>32.062170000000002</v>
      </c>
      <c r="J18" s="44">
        <v>33.05312</v>
      </c>
      <c r="K18" s="44">
        <v>33.181660000000001</v>
      </c>
      <c r="L18" s="44">
        <v>34.88317</v>
      </c>
      <c r="M18" s="44">
        <v>34.36645</v>
      </c>
      <c r="N18" s="44">
        <v>29.78678</v>
      </c>
      <c r="O18" s="44">
        <v>33.129350000000002</v>
      </c>
      <c r="P18" s="44">
        <v>32.831759999999996</v>
      </c>
      <c r="Q18" s="44">
        <v>32.92765</v>
      </c>
      <c r="R18" s="44">
        <v>31.938210000000002</v>
      </c>
      <c r="S18" s="44">
        <v>34.249769999999998</v>
      </c>
      <c r="T18" s="44">
        <v>37.532710000000002</v>
      </c>
      <c r="U18" s="44">
        <v>35.854939999999999</v>
      </c>
      <c r="V18" s="44">
        <v>35.1496</v>
      </c>
      <c r="W18" s="44">
        <v>38.12088</v>
      </c>
      <c r="X18" s="44">
        <v>37.764069999999997</v>
      </c>
      <c r="Y18" s="44">
        <v>37.612189999999998</v>
      </c>
      <c r="Z18" s="44">
        <v>36.041539999999998</v>
      </c>
      <c r="AA18" s="44">
        <v>37.672350000000002</v>
      </c>
      <c r="AB18" s="44">
        <v>37.897530000000003</v>
      </c>
      <c r="AC18" s="44">
        <v>38.653399999999998</v>
      </c>
      <c r="AD18" s="44">
        <v>36.092750000000002</v>
      </c>
      <c r="AE18" s="44">
        <v>39.192799999999998</v>
      </c>
      <c r="AF18" s="44">
        <v>38.026020000000003</v>
      </c>
      <c r="AG18" s="44">
        <v>38.909179999999999</v>
      </c>
      <c r="AH18" s="44">
        <v>37.048650000000002</v>
      </c>
      <c r="AI18" s="44">
        <v>38.82403</v>
      </c>
      <c r="AJ18" s="44">
        <v>48.169339999999998</v>
      </c>
      <c r="AK18" s="44">
        <v>47.878880000000002</v>
      </c>
      <c r="AL18" s="44">
        <v>40.905229999999996</v>
      </c>
      <c r="AM18" s="44">
        <v>44.439529999999998</v>
      </c>
      <c r="AN18" s="44">
        <v>40.995440000000002</v>
      </c>
      <c r="AO18" s="44">
        <v>38.234220000000001</v>
      </c>
      <c r="AP18" s="44">
        <v>34.755659999999999</v>
      </c>
      <c r="AQ18" s="44">
        <v>35.098509999999997</v>
      </c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</row>
    <row r="19" spans="2:79">
      <c r="B19" s="1" t="s">
        <v>10</v>
      </c>
      <c r="C19" s="44">
        <v>27.210899999999999</v>
      </c>
      <c r="D19" s="44">
        <v>27.20617</v>
      </c>
      <c r="E19" s="44">
        <v>24.82377</v>
      </c>
      <c r="F19" s="44">
        <v>22.54026</v>
      </c>
      <c r="G19" s="44">
        <v>28.33135</v>
      </c>
      <c r="H19" s="44">
        <v>24.841889999999999</v>
      </c>
      <c r="I19" s="44">
        <v>24.19642</v>
      </c>
      <c r="J19" s="44">
        <v>24.954129999999999</v>
      </c>
      <c r="K19" s="44">
        <v>25.170680000000001</v>
      </c>
      <c r="L19" s="44">
        <v>22.148479999999999</v>
      </c>
      <c r="M19" s="44">
        <v>22.893630000000002</v>
      </c>
      <c r="N19" s="44">
        <v>23.792390000000001</v>
      </c>
      <c r="O19" s="44">
        <v>25.020520000000001</v>
      </c>
      <c r="P19" s="44">
        <v>24.721720000000001</v>
      </c>
      <c r="Q19" s="44">
        <v>26.034140000000001</v>
      </c>
      <c r="R19" s="44">
        <v>25.736009999999997</v>
      </c>
      <c r="S19" s="44">
        <v>29.143740000000001</v>
      </c>
      <c r="T19" s="44">
        <v>29.247160000000001</v>
      </c>
      <c r="U19" s="44">
        <v>28.175480000000004</v>
      </c>
      <c r="V19" s="44">
        <v>32.698719999999994</v>
      </c>
      <c r="W19" s="44">
        <v>34.675370000000001</v>
      </c>
      <c r="X19" s="44">
        <v>32.224119999999999</v>
      </c>
      <c r="Y19" s="44">
        <v>31.775720000000003</v>
      </c>
      <c r="Z19" s="44">
        <v>31.531389999999998</v>
      </c>
      <c r="AA19" s="44">
        <v>35.044620000000002</v>
      </c>
      <c r="AB19" s="44">
        <v>37.985989999999994</v>
      </c>
      <c r="AC19" s="44">
        <v>35.39996</v>
      </c>
      <c r="AD19" s="44">
        <v>33.915620000000004</v>
      </c>
      <c r="AE19" s="44">
        <v>32.978079999999999</v>
      </c>
      <c r="AF19" s="44">
        <v>32.338080000000005</v>
      </c>
      <c r="AG19" s="44">
        <v>32.140239999999999</v>
      </c>
      <c r="AH19" s="44">
        <v>30.984169999999999</v>
      </c>
      <c r="AI19" s="44">
        <v>32.760300000000001</v>
      </c>
      <c r="AJ19" s="44">
        <v>39.154380000000003</v>
      </c>
      <c r="AK19" s="44">
        <v>41.596519999999998</v>
      </c>
      <c r="AL19" s="44">
        <v>39.512059999999998</v>
      </c>
      <c r="AM19" s="44">
        <v>36.220120000000001</v>
      </c>
      <c r="AN19" s="44">
        <v>34.709810000000004</v>
      </c>
      <c r="AO19" s="44">
        <v>32.992159999999998</v>
      </c>
      <c r="AP19" s="44">
        <v>31.886880000000001</v>
      </c>
      <c r="AQ19" s="44">
        <v>34.744530000000005</v>
      </c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</row>
    <row r="20" spans="2:79">
      <c r="B20" s="1" t="s">
        <v>11</v>
      </c>
      <c r="C20" s="44">
        <v>22.21726</v>
      </c>
      <c r="D20" s="44">
        <v>23.62276</v>
      </c>
      <c r="E20" s="44">
        <v>21.570990000000002</v>
      </c>
      <c r="F20" s="44">
        <v>20.989849999999997</v>
      </c>
      <c r="G20" s="44">
        <v>23.37171</v>
      </c>
      <c r="H20" s="44">
        <v>22.909309999999998</v>
      </c>
      <c r="I20" s="44">
        <v>24.016190000000002</v>
      </c>
      <c r="J20" s="44">
        <v>21.172820000000002</v>
      </c>
      <c r="K20" s="44">
        <v>22.462969999999999</v>
      </c>
      <c r="L20" s="44">
        <v>22.786960000000001</v>
      </c>
      <c r="M20" s="44">
        <v>22.358529999999998</v>
      </c>
      <c r="N20" s="44">
        <v>19.349820000000001</v>
      </c>
      <c r="O20" s="44">
        <v>22.00958</v>
      </c>
      <c r="P20" s="44">
        <v>23.121829999999999</v>
      </c>
      <c r="Q20" s="44">
        <v>25.362879999999997</v>
      </c>
      <c r="R20" s="44">
        <v>23.755749999999999</v>
      </c>
      <c r="S20" s="44">
        <v>26.94624</v>
      </c>
      <c r="T20" s="44">
        <v>30.099779999999999</v>
      </c>
      <c r="U20" s="44">
        <v>30.172739999999997</v>
      </c>
      <c r="V20" s="44">
        <v>27.783300000000001</v>
      </c>
      <c r="W20" s="44">
        <v>29.46087</v>
      </c>
      <c r="X20" s="44">
        <v>30.477330000000002</v>
      </c>
      <c r="Y20" s="44">
        <v>31.575959999999998</v>
      </c>
      <c r="Z20" s="44">
        <v>28.463799999999999</v>
      </c>
      <c r="AA20" s="44">
        <v>28.295269999999999</v>
      </c>
      <c r="AB20" s="44">
        <v>29.66563</v>
      </c>
      <c r="AC20" s="44">
        <v>28.51379</v>
      </c>
      <c r="AD20" s="44">
        <v>26.526280000000003</v>
      </c>
      <c r="AE20" s="44">
        <v>27.486549999999998</v>
      </c>
      <c r="AF20" s="44">
        <v>29.205219999999997</v>
      </c>
      <c r="AG20" s="44">
        <v>29.247790000000002</v>
      </c>
      <c r="AH20" s="44">
        <v>26.646080000000001</v>
      </c>
      <c r="AI20" s="44">
        <v>30.78518</v>
      </c>
      <c r="AJ20" s="44">
        <v>37.515100000000004</v>
      </c>
      <c r="AK20" s="44">
        <v>37.652029999999996</v>
      </c>
      <c r="AL20" s="44">
        <v>35.04495</v>
      </c>
      <c r="AM20" s="44">
        <v>36.882899999999999</v>
      </c>
      <c r="AN20" s="44">
        <v>33.96678</v>
      </c>
      <c r="AO20" s="44">
        <v>34.018509999999999</v>
      </c>
      <c r="AP20" s="44">
        <v>32.661580000000001</v>
      </c>
      <c r="AQ20" s="44">
        <v>34.311659999999996</v>
      </c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</row>
    <row r="21" spans="2:79">
      <c r="B21" s="1" t="s">
        <v>12</v>
      </c>
      <c r="C21" s="44">
        <v>15.875780000000001</v>
      </c>
      <c r="D21" s="44">
        <v>14.922849999999999</v>
      </c>
      <c r="E21" s="44">
        <v>14.87571</v>
      </c>
      <c r="F21" s="44">
        <v>13.25916</v>
      </c>
      <c r="G21" s="44">
        <v>15.41921</v>
      </c>
      <c r="H21" s="44">
        <v>15.360899999999999</v>
      </c>
      <c r="I21" s="44">
        <v>13.582990000000001</v>
      </c>
      <c r="J21" s="44">
        <v>12.489089999999999</v>
      </c>
      <c r="K21" s="44">
        <v>13.455080000000001</v>
      </c>
      <c r="L21" s="44">
        <v>14.031279999999999</v>
      </c>
      <c r="M21" s="44">
        <v>14.206849999999999</v>
      </c>
      <c r="N21" s="44">
        <v>13.090760000000001</v>
      </c>
      <c r="O21" s="44">
        <v>15.68366</v>
      </c>
      <c r="P21" s="44">
        <v>15.790589999999998</v>
      </c>
      <c r="Q21" s="44">
        <v>16.266970000000001</v>
      </c>
      <c r="R21" s="44">
        <v>16.81251</v>
      </c>
      <c r="S21" s="44">
        <v>18.344540000000002</v>
      </c>
      <c r="T21" s="44">
        <v>19.799189999999999</v>
      </c>
      <c r="U21" s="44">
        <v>17.234200000000001</v>
      </c>
      <c r="V21" s="44">
        <v>17.835249999999998</v>
      </c>
      <c r="W21" s="44">
        <v>19.768910000000002</v>
      </c>
      <c r="X21" s="44">
        <v>19.716230000000003</v>
      </c>
      <c r="Y21" s="44">
        <v>20.611219999999999</v>
      </c>
      <c r="Z21" s="44">
        <v>18.975670000000001</v>
      </c>
      <c r="AA21" s="44">
        <v>19.787569999999999</v>
      </c>
      <c r="AB21" s="44">
        <v>18.538250000000001</v>
      </c>
      <c r="AC21" s="44">
        <v>18.369240000000001</v>
      </c>
      <c r="AD21" s="44">
        <v>18.01078</v>
      </c>
      <c r="AE21" s="44">
        <v>19.170650000000002</v>
      </c>
      <c r="AF21" s="44">
        <v>20.320920000000001</v>
      </c>
      <c r="AG21" s="44">
        <v>18.908760000000001</v>
      </c>
      <c r="AH21" s="44">
        <v>17.420569999999998</v>
      </c>
      <c r="AI21" s="44">
        <v>21.847100000000001</v>
      </c>
      <c r="AJ21" s="44">
        <v>25.077909999999999</v>
      </c>
      <c r="AK21" s="44">
        <v>25.665050000000001</v>
      </c>
      <c r="AL21" s="44">
        <v>23.400760000000002</v>
      </c>
      <c r="AM21" s="44">
        <v>23.131409999999999</v>
      </c>
      <c r="AN21" s="44">
        <v>22.212899999999998</v>
      </c>
      <c r="AO21" s="44">
        <v>20.593429999999998</v>
      </c>
      <c r="AP21" s="44">
        <v>19.940719999999999</v>
      </c>
      <c r="AQ21" s="44">
        <v>20.40437</v>
      </c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</row>
    <row r="22" spans="2:79">
      <c r="B22" s="1" t="s">
        <v>85</v>
      </c>
      <c r="C22" s="44">
        <v>17.71809</v>
      </c>
      <c r="D22" s="44">
        <v>18.051909999999999</v>
      </c>
      <c r="E22" s="44">
        <v>16.93891</v>
      </c>
      <c r="F22" s="44">
        <v>15.370790000000001</v>
      </c>
      <c r="G22" s="44">
        <v>18.09149</v>
      </c>
      <c r="H22" s="44">
        <v>18.103820000000002</v>
      </c>
      <c r="I22" s="44">
        <v>16.78894</v>
      </c>
      <c r="J22" s="44">
        <v>17.88944</v>
      </c>
      <c r="K22" s="44">
        <v>17.538999999999998</v>
      </c>
      <c r="L22" s="44">
        <v>18.269550000000002</v>
      </c>
      <c r="M22" s="44">
        <v>18.468429999999998</v>
      </c>
      <c r="N22" s="44">
        <v>17.414940000000001</v>
      </c>
      <c r="O22" s="44">
        <v>20.357189999999999</v>
      </c>
      <c r="P22" s="44">
        <v>19.49391</v>
      </c>
      <c r="Q22" s="44">
        <v>20.68205</v>
      </c>
      <c r="R22" s="44">
        <v>20.520789999999998</v>
      </c>
      <c r="S22" s="44">
        <v>21.66741</v>
      </c>
      <c r="T22" s="44">
        <v>20.765800000000002</v>
      </c>
      <c r="U22" s="44">
        <v>22.840109999999999</v>
      </c>
      <c r="V22" s="44">
        <v>22.811239999999998</v>
      </c>
      <c r="W22" s="44">
        <v>23.642530000000001</v>
      </c>
      <c r="X22" s="44">
        <v>21.916930000000001</v>
      </c>
      <c r="Y22" s="44">
        <v>21.098310000000001</v>
      </c>
      <c r="Z22" s="44">
        <v>20.183540000000001</v>
      </c>
      <c r="AA22" s="44">
        <v>20.96021</v>
      </c>
      <c r="AB22" s="44">
        <v>21.608779999999999</v>
      </c>
      <c r="AC22" s="44">
        <v>20.220469999999999</v>
      </c>
      <c r="AD22" s="44">
        <v>19.47514</v>
      </c>
      <c r="AE22" s="44">
        <v>21.354659999999999</v>
      </c>
      <c r="AF22" s="44">
        <v>19.721350000000001</v>
      </c>
      <c r="AG22" s="44">
        <v>19.89846</v>
      </c>
      <c r="AH22" s="44">
        <v>20.2346</v>
      </c>
      <c r="AI22" s="44">
        <v>21.954740000000001</v>
      </c>
      <c r="AJ22" s="44">
        <v>27.395009999999999</v>
      </c>
      <c r="AK22" s="44">
        <v>27.168710000000001</v>
      </c>
      <c r="AL22" s="44">
        <v>24.752130000000001</v>
      </c>
      <c r="AM22" s="44">
        <v>24.142949999999999</v>
      </c>
      <c r="AN22" s="44">
        <v>26.384990000000002</v>
      </c>
      <c r="AO22" s="44">
        <v>22.881730000000001</v>
      </c>
      <c r="AP22" s="44">
        <v>22.24746</v>
      </c>
      <c r="AQ22" s="44">
        <v>22.982299999999999</v>
      </c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</row>
    <row r="23" spans="2:79">
      <c r="B23" s="1" t="s">
        <v>13</v>
      </c>
      <c r="C23" s="44">
        <v>20.253899999999998</v>
      </c>
      <c r="D23" s="44">
        <v>20.15372</v>
      </c>
      <c r="E23" s="44">
        <v>20.548469999999998</v>
      </c>
      <c r="F23" s="44">
        <v>19.268319999999999</v>
      </c>
      <c r="G23" s="44">
        <v>19.182370000000002</v>
      </c>
      <c r="H23" s="44">
        <v>18.282979999999998</v>
      </c>
      <c r="I23" s="44">
        <v>18.35633</v>
      </c>
      <c r="J23" s="44">
        <v>18.355519999999999</v>
      </c>
      <c r="K23" s="44">
        <v>19.378129999999999</v>
      </c>
      <c r="L23" s="44">
        <v>20.182960000000001</v>
      </c>
      <c r="M23" s="44">
        <v>20.155349999999999</v>
      </c>
      <c r="N23" s="44">
        <v>19.217500000000001</v>
      </c>
      <c r="O23" s="44">
        <v>20.193190000000001</v>
      </c>
      <c r="P23" s="44">
        <v>19.985049999999998</v>
      </c>
      <c r="Q23" s="44">
        <v>19.79392</v>
      </c>
      <c r="R23" s="44">
        <v>19.878889999999998</v>
      </c>
      <c r="S23" s="44">
        <v>20.913709999999998</v>
      </c>
      <c r="T23" s="44">
        <v>21.675850000000001</v>
      </c>
      <c r="U23" s="44">
        <v>21.789929999999998</v>
      </c>
      <c r="V23" s="44">
        <v>21.758330000000001</v>
      </c>
      <c r="W23" s="44">
        <v>23.332689999999999</v>
      </c>
      <c r="X23" s="44">
        <v>23.76314</v>
      </c>
      <c r="Y23" s="44">
        <v>22.745039999999999</v>
      </c>
      <c r="Z23" s="44">
        <v>22.87107</v>
      </c>
      <c r="AA23" s="44">
        <v>24.35605</v>
      </c>
      <c r="AB23" s="44">
        <v>24.511299999999999</v>
      </c>
      <c r="AC23" s="44">
        <v>23.528929999999999</v>
      </c>
      <c r="AD23" s="44">
        <v>22.99248</v>
      </c>
      <c r="AE23" s="44">
        <v>23.702400000000001</v>
      </c>
      <c r="AF23" s="44">
        <v>24.148759999999999</v>
      </c>
      <c r="AG23" s="44">
        <v>24.387</v>
      </c>
      <c r="AH23" s="44">
        <v>23.353660000000001</v>
      </c>
      <c r="AI23" s="44">
        <v>24.581289999999999</v>
      </c>
      <c r="AJ23" s="44">
        <v>31.950240000000001</v>
      </c>
      <c r="AK23" s="44">
        <v>31.672599999999999</v>
      </c>
      <c r="AL23" s="44">
        <v>30.28548</v>
      </c>
      <c r="AM23" s="44">
        <v>31.385089999999998</v>
      </c>
      <c r="AN23" s="44">
        <v>28.80667</v>
      </c>
      <c r="AO23" s="44">
        <v>26.579160000000002</v>
      </c>
      <c r="AP23" s="44">
        <v>24.310580000000002</v>
      </c>
      <c r="AQ23" s="44">
        <v>27.612720000000003</v>
      </c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</row>
    <row r="24" spans="2:79">
      <c r="B24" s="1" t="s">
        <v>14</v>
      </c>
      <c r="C24" s="44">
        <v>14.005000000000001</v>
      </c>
      <c r="D24" s="44">
        <v>13.81889</v>
      </c>
      <c r="E24" s="44">
        <v>13.515469999999999</v>
      </c>
      <c r="F24" s="44">
        <v>12.46935</v>
      </c>
      <c r="G24" s="44">
        <v>12.655359999999998</v>
      </c>
      <c r="H24" s="44">
        <v>12.1151</v>
      </c>
      <c r="I24" s="44">
        <v>12.01845</v>
      </c>
      <c r="J24" s="44">
        <v>11.46773</v>
      </c>
      <c r="K24" s="44">
        <v>11.7188</v>
      </c>
      <c r="L24" s="44">
        <v>12.092410000000001</v>
      </c>
      <c r="M24" s="44">
        <v>13.235640000000002</v>
      </c>
      <c r="N24" s="44">
        <v>12.84111</v>
      </c>
      <c r="O24" s="44">
        <v>13.889250000000001</v>
      </c>
      <c r="P24" s="44">
        <v>13.7981</v>
      </c>
      <c r="Q24" s="44">
        <v>13.596249999999998</v>
      </c>
      <c r="R24" s="44">
        <v>14.27121</v>
      </c>
      <c r="S24" s="44">
        <v>15.199689999999999</v>
      </c>
      <c r="T24" s="44">
        <v>14.50024</v>
      </c>
      <c r="U24" s="44">
        <v>15.102550000000001</v>
      </c>
      <c r="V24" s="44">
        <v>14.461189999999998</v>
      </c>
      <c r="W24" s="44">
        <v>15.777430000000001</v>
      </c>
      <c r="X24" s="44">
        <v>15.417739999999998</v>
      </c>
      <c r="Y24" s="44">
        <v>14.912739999999999</v>
      </c>
      <c r="Z24" s="44">
        <v>15.726889999999999</v>
      </c>
      <c r="AA24" s="44">
        <v>16.241880000000002</v>
      </c>
      <c r="AB24" s="44">
        <v>16.811199999999999</v>
      </c>
      <c r="AC24" s="44">
        <v>15.8331</v>
      </c>
      <c r="AD24" s="44">
        <v>16.737719999999999</v>
      </c>
      <c r="AE24" s="44">
        <v>17.36628</v>
      </c>
      <c r="AF24" s="44">
        <v>17.097460000000002</v>
      </c>
      <c r="AG24" s="44">
        <v>16.1996</v>
      </c>
      <c r="AH24" s="44">
        <v>15.930210000000001</v>
      </c>
      <c r="AI24" s="44">
        <v>16.90625</v>
      </c>
      <c r="AJ24" s="44">
        <v>22.94829</v>
      </c>
      <c r="AK24" s="44">
        <v>23.728059999999999</v>
      </c>
      <c r="AL24" s="44">
        <v>22.73732</v>
      </c>
      <c r="AM24" s="44">
        <v>21.375779999999999</v>
      </c>
      <c r="AN24" s="44">
        <v>20.098019999999998</v>
      </c>
      <c r="AO24" s="44">
        <v>19.77242</v>
      </c>
      <c r="AP24" s="44">
        <v>17.993739999999999</v>
      </c>
      <c r="AQ24" s="44">
        <v>19.020590000000002</v>
      </c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</row>
    <row r="25" spans="2:79">
      <c r="B25" s="1" t="s">
        <v>15</v>
      </c>
      <c r="C25" s="44">
        <v>11.71513</v>
      </c>
      <c r="D25" s="44">
        <v>11.420030000000001</v>
      </c>
      <c r="E25" s="44">
        <v>12.118980000000001</v>
      </c>
      <c r="F25" s="44">
        <v>11.528700000000001</v>
      </c>
      <c r="G25" s="44">
        <v>11.65939</v>
      </c>
      <c r="H25" s="44">
        <v>10.64101</v>
      </c>
      <c r="I25" s="44">
        <v>11.21885</v>
      </c>
      <c r="J25" s="44">
        <v>11.381220000000001</v>
      </c>
      <c r="K25" s="44">
        <v>11.29955</v>
      </c>
      <c r="L25" s="44">
        <v>11.17764</v>
      </c>
      <c r="M25" s="44">
        <v>10.949619999999999</v>
      </c>
      <c r="N25" s="44">
        <v>11.4427</v>
      </c>
      <c r="O25" s="44">
        <v>13.25797</v>
      </c>
      <c r="P25" s="44">
        <v>12.92198</v>
      </c>
      <c r="Q25" s="44">
        <v>12.569420000000001</v>
      </c>
      <c r="R25" s="44">
        <v>11.998050000000001</v>
      </c>
      <c r="S25" s="44">
        <v>14.244090000000002</v>
      </c>
      <c r="T25" s="44">
        <v>14.40236</v>
      </c>
      <c r="U25" s="44">
        <v>16.007819999999999</v>
      </c>
      <c r="V25" s="44">
        <v>15.20234</v>
      </c>
      <c r="W25" s="44">
        <v>15.71335</v>
      </c>
      <c r="X25" s="44">
        <v>13.18262</v>
      </c>
      <c r="Y25" s="44">
        <v>14.83273</v>
      </c>
      <c r="Z25" s="44">
        <v>15.18774</v>
      </c>
      <c r="AA25" s="44">
        <v>16.48481</v>
      </c>
      <c r="AB25" s="44">
        <v>17.610139999999998</v>
      </c>
      <c r="AC25" s="44">
        <v>16.371759999999998</v>
      </c>
      <c r="AD25" s="44">
        <v>15.592549999999999</v>
      </c>
      <c r="AE25" s="44">
        <v>15.63744</v>
      </c>
      <c r="AF25" s="44">
        <v>14.92848</v>
      </c>
      <c r="AG25" s="44">
        <v>15.37326</v>
      </c>
      <c r="AH25" s="44">
        <v>14.01009</v>
      </c>
      <c r="AI25" s="44">
        <v>15.51285</v>
      </c>
      <c r="AJ25" s="44">
        <v>17.80443</v>
      </c>
      <c r="AK25" s="44">
        <v>17.861049999999999</v>
      </c>
      <c r="AL25" s="44">
        <v>16.769120000000001</v>
      </c>
      <c r="AM25" s="44">
        <v>16.449770000000001</v>
      </c>
      <c r="AN25" s="44">
        <v>16.873560000000001</v>
      </c>
      <c r="AO25" s="44">
        <v>17.291840000000001</v>
      </c>
      <c r="AP25" s="44">
        <v>15.886339999999999</v>
      </c>
      <c r="AQ25" s="44">
        <v>17.228570000000001</v>
      </c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</row>
    <row r="26" spans="2:79">
      <c r="B26" s="1" t="s">
        <v>16</v>
      </c>
      <c r="C26" s="44">
        <v>13.643949999999998</v>
      </c>
      <c r="D26" s="44">
        <v>12.126280000000001</v>
      </c>
      <c r="E26" s="44">
        <v>11.535500000000001</v>
      </c>
      <c r="F26" s="44">
        <v>11.638129999999999</v>
      </c>
      <c r="G26" s="44">
        <v>14.21499</v>
      </c>
      <c r="H26" s="44">
        <v>12.408440000000001</v>
      </c>
      <c r="I26" s="44">
        <v>11.480930000000001</v>
      </c>
      <c r="J26" s="44">
        <v>11.35299</v>
      </c>
      <c r="K26" s="44">
        <v>11.87951</v>
      </c>
      <c r="L26" s="44">
        <v>11.72878</v>
      </c>
      <c r="M26" s="44">
        <v>13.33272</v>
      </c>
      <c r="N26" s="44">
        <v>11.69943</v>
      </c>
      <c r="O26" s="44">
        <v>11.37623</v>
      </c>
      <c r="P26" s="44">
        <v>12.656280000000001</v>
      </c>
      <c r="Q26" s="44">
        <v>12.84564</v>
      </c>
      <c r="R26" s="44">
        <v>13.67989</v>
      </c>
      <c r="S26" s="44">
        <v>15.27435</v>
      </c>
      <c r="T26" s="44">
        <v>16.004809999999999</v>
      </c>
      <c r="U26" s="44">
        <v>15.509270000000001</v>
      </c>
      <c r="V26" s="44">
        <v>14.000950000000001</v>
      </c>
      <c r="W26" s="44">
        <v>14.31298</v>
      </c>
      <c r="X26" s="44">
        <v>15.09084</v>
      </c>
      <c r="Y26" s="44">
        <v>14.55466</v>
      </c>
      <c r="Z26" s="44">
        <v>13.505610000000001</v>
      </c>
      <c r="AA26" s="44">
        <v>15.28656</v>
      </c>
      <c r="AB26" s="44">
        <v>16.160219999999999</v>
      </c>
      <c r="AC26" s="44">
        <v>13.36622</v>
      </c>
      <c r="AD26" s="44">
        <v>12.27717</v>
      </c>
      <c r="AE26" s="44">
        <v>13.358750000000001</v>
      </c>
      <c r="AF26" s="44">
        <v>13.91202</v>
      </c>
      <c r="AG26" s="44">
        <v>15.38213</v>
      </c>
      <c r="AH26" s="44">
        <v>13.748859999999999</v>
      </c>
      <c r="AI26" s="44">
        <v>14.007330000000001</v>
      </c>
      <c r="AJ26" s="44">
        <v>16.76831</v>
      </c>
      <c r="AK26" s="44">
        <v>19.486809999999998</v>
      </c>
      <c r="AL26" s="44">
        <v>16.27243</v>
      </c>
      <c r="AM26" s="44">
        <v>20.203939999999999</v>
      </c>
      <c r="AN26" s="44">
        <v>16.121729999999999</v>
      </c>
      <c r="AO26" s="44">
        <v>18.928900000000002</v>
      </c>
      <c r="AP26" s="44">
        <v>14.266860000000001</v>
      </c>
      <c r="AQ26" s="44">
        <v>15.228839999999998</v>
      </c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</row>
    <row r="27" spans="2:79">
      <c r="B27" s="1" t="s">
        <v>17</v>
      </c>
      <c r="C27" s="44">
        <v>18.226110000000002</v>
      </c>
      <c r="D27" s="44">
        <v>17.290030000000002</v>
      </c>
      <c r="E27" s="44">
        <v>15.78984</v>
      </c>
      <c r="F27" s="44">
        <v>15.631970000000001</v>
      </c>
      <c r="G27" s="44">
        <v>15.599679999999999</v>
      </c>
      <c r="H27" s="44">
        <v>15.41915</v>
      </c>
      <c r="I27" s="44">
        <v>15.53237</v>
      </c>
      <c r="J27" s="44">
        <v>15.526770000000001</v>
      </c>
      <c r="K27" s="44">
        <v>16.263490000000001</v>
      </c>
      <c r="L27" s="44">
        <v>16.87519</v>
      </c>
      <c r="M27" s="44">
        <v>16.63636</v>
      </c>
      <c r="N27" s="44">
        <v>17.01568</v>
      </c>
      <c r="O27" s="44">
        <v>16.714950000000002</v>
      </c>
      <c r="P27" s="44">
        <v>17.53341</v>
      </c>
      <c r="Q27" s="44">
        <v>17.900289999999998</v>
      </c>
      <c r="R27" s="44">
        <v>16.78613</v>
      </c>
      <c r="S27" s="44">
        <v>18.248750000000001</v>
      </c>
      <c r="T27" s="44">
        <v>19.68608</v>
      </c>
      <c r="U27" s="44">
        <v>18.562180000000001</v>
      </c>
      <c r="V27" s="44">
        <v>19.667639999999999</v>
      </c>
      <c r="W27" s="44">
        <v>19.373909999999999</v>
      </c>
      <c r="X27" s="44">
        <v>19.927149999999997</v>
      </c>
      <c r="Y27" s="44">
        <v>19.346350000000001</v>
      </c>
      <c r="Z27" s="44">
        <v>19.769469999999998</v>
      </c>
      <c r="AA27" s="44">
        <v>21.90747</v>
      </c>
      <c r="AB27" s="44">
        <v>20.370979999999999</v>
      </c>
      <c r="AC27" s="44">
        <v>20.218520000000002</v>
      </c>
      <c r="AD27" s="44">
        <v>19.640270000000001</v>
      </c>
      <c r="AE27" s="44">
        <v>21.507210000000001</v>
      </c>
      <c r="AF27" s="44">
        <v>19.994859999999999</v>
      </c>
      <c r="AG27" s="44">
        <v>19.80913</v>
      </c>
      <c r="AH27" s="44">
        <v>17.85697</v>
      </c>
      <c r="AI27" s="44">
        <v>19.098680000000002</v>
      </c>
      <c r="AJ27" s="44">
        <v>27.264060000000001</v>
      </c>
      <c r="AK27" s="44">
        <v>26.46697</v>
      </c>
      <c r="AL27" s="44">
        <v>24.30799</v>
      </c>
      <c r="AM27" s="44">
        <v>24.223030000000001</v>
      </c>
      <c r="AN27" s="44">
        <v>22.053990000000002</v>
      </c>
      <c r="AO27" s="44">
        <v>21.900600000000001</v>
      </c>
      <c r="AP27" s="44">
        <v>21.424140000000001</v>
      </c>
      <c r="AQ27" s="44">
        <v>22.242449999999998</v>
      </c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</row>
    <row r="28" spans="2:79">
      <c r="B28" s="1" t="s">
        <v>20</v>
      </c>
      <c r="C28" s="44">
        <v>12.345190000000001</v>
      </c>
      <c r="D28" s="44">
        <v>12.46284</v>
      </c>
      <c r="E28" s="44">
        <v>12.618260000000001</v>
      </c>
      <c r="F28" s="44">
        <v>13.572909999999998</v>
      </c>
      <c r="G28" s="44">
        <v>13.68103</v>
      </c>
      <c r="H28" s="44">
        <v>14.50719</v>
      </c>
      <c r="I28" s="44">
        <v>12.159520000000001</v>
      </c>
      <c r="J28" s="44">
        <v>11.65071</v>
      </c>
      <c r="K28" s="44">
        <v>11.610810000000001</v>
      </c>
      <c r="L28" s="44">
        <v>14.117699999999999</v>
      </c>
      <c r="M28" s="44">
        <v>12.60069</v>
      </c>
      <c r="N28" s="44">
        <v>12.74506</v>
      </c>
      <c r="O28" s="44">
        <v>12.786439999999999</v>
      </c>
      <c r="P28" s="44">
        <v>15.945500000000001</v>
      </c>
      <c r="Q28" s="44">
        <v>17.699770000000001</v>
      </c>
      <c r="R28" s="44">
        <v>16.696490000000001</v>
      </c>
      <c r="S28" s="44">
        <v>16.309699999999999</v>
      </c>
      <c r="T28" s="44">
        <v>17.562920000000002</v>
      </c>
      <c r="U28" s="44">
        <v>17.36797</v>
      </c>
      <c r="V28" s="44">
        <v>17.25507</v>
      </c>
      <c r="W28" s="44">
        <v>16.594580000000001</v>
      </c>
      <c r="X28" s="44">
        <v>18.36777</v>
      </c>
      <c r="Y28" s="44">
        <v>18.754519999999999</v>
      </c>
      <c r="Z28" s="44">
        <v>19.813610000000001</v>
      </c>
      <c r="AA28" s="44">
        <v>17.29973</v>
      </c>
      <c r="AB28" s="44">
        <v>17.41478</v>
      </c>
      <c r="AC28" s="44">
        <v>16.370249999999999</v>
      </c>
      <c r="AD28" s="44">
        <v>15.68622</v>
      </c>
      <c r="AE28" s="44">
        <v>18.515889999999999</v>
      </c>
      <c r="AF28" s="44">
        <v>16.783799999999999</v>
      </c>
      <c r="AG28" s="44">
        <v>17.530270000000002</v>
      </c>
      <c r="AH28" s="44">
        <v>16.326589999999999</v>
      </c>
      <c r="AI28" s="44">
        <v>17.267219999999998</v>
      </c>
      <c r="AJ28" s="44">
        <v>19.516110000000001</v>
      </c>
      <c r="AK28" s="44">
        <v>23.387459999999997</v>
      </c>
      <c r="AL28" s="44">
        <v>20.596790000000002</v>
      </c>
      <c r="AM28" s="44">
        <v>21.389800000000001</v>
      </c>
      <c r="AN28" s="44">
        <v>18.31793</v>
      </c>
      <c r="AO28" s="44">
        <v>17.213800000000003</v>
      </c>
      <c r="AP28" s="44">
        <v>17.194509999999998</v>
      </c>
      <c r="AQ28" s="44">
        <v>20.205400000000001</v>
      </c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</row>
    <row r="29" spans="2:79">
      <c r="B29" s="1" t="s">
        <v>18</v>
      </c>
      <c r="C29" s="44">
        <v>12.323359999999999</v>
      </c>
      <c r="D29" s="44">
        <v>10.94074</v>
      </c>
      <c r="E29" s="44">
        <v>10.46923</v>
      </c>
      <c r="F29" s="44">
        <v>11.044729999999999</v>
      </c>
      <c r="G29" s="44">
        <v>11.61599</v>
      </c>
      <c r="H29" s="44">
        <v>12.11753</v>
      </c>
      <c r="I29" s="44">
        <v>12.659470000000001</v>
      </c>
      <c r="J29" s="44">
        <v>12.39326</v>
      </c>
      <c r="K29" s="44">
        <v>12.71341</v>
      </c>
      <c r="L29" s="44">
        <v>12.064020000000001</v>
      </c>
      <c r="M29" s="44">
        <v>11.882350000000001</v>
      </c>
      <c r="N29" s="44">
        <v>11.073130000000001</v>
      </c>
      <c r="O29" s="44">
        <v>13.986960000000002</v>
      </c>
      <c r="P29" s="44">
        <v>15.185270000000001</v>
      </c>
      <c r="Q29" s="44">
        <v>16.11712</v>
      </c>
      <c r="R29" s="44">
        <v>16.97775</v>
      </c>
      <c r="S29" s="44">
        <v>15.948109999999998</v>
      </c>
      <c r="T29" s="44">
        <v>15.518090000000001</v>
      </c>
      <c r="U29" s="44">
        <v>14.900640000000001</v>
      </c>
      <c r="V29" s="44">
        <v>14.95993</v>
      </c>
      <c r="W29" s="44">
        <v>16.177869999999999</v>
      </c>
      <c r="X29" s="44">
        <v>14.999979999999999</v>
      </c>
      <c r="Y29" s="44">
        <v>14.030590000000002</v>
      </c>
      <c r="Z29" s="44">
        <v>15.515329999999999</v>
      </c>
      <c r="AA29" s="44">
        <v>14.169319999999999</v>
      </c>
      <c r="AB29" s="44">
        <v>13.920160000000001</v>
      </c>
      <c r="AC29" s="44">
        <v>13.407120000000001</v>
      </c>
      <c r="AD29" s="44">
        <v>13.07817</v>
      </c>
      <c r="AE29" s="44">
        <v>15.573239999999998</v>
      </c>
      <c r="AF29" s="44">
        <v>15.814719999999999</v>
      </c>
      <c r="AG29" s="44">
        <v>15.612500000000001</v>
      </c>
      <c r="AH29" s="44">
        <v>15.1729</v>
      </c>
      <c r="AI29" s="44">
        <v>16.56766</v>
      </c>
      <c r="AJ29" s="44">
        <v>22.844259999999998</v>
      </c>
      <c r="AK29" s="44">
        <v>21.63034</v>
      </c>
      <c r="AL29" s="44">
        <v>23.103550000000002</v>
      </c>
      <c r="AM29" s="44">
        <v>22.61965</v>
      </c>
      <c r="AN29" s="44">
        <v>20.526320000000002</v>
      </c>
      <c r="AO29" s="44">
        <v>17.467759999999998</v>
      </c>
      <c r="AP29" s="44">
        <v>16.23508</v>
      </c>
      <c r="AQ29" s="44">
        <v>17.104130000000001</v>
      </c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</row>
    <row r="30" spans="2:79">
      <c r="B30" s="1" t="s">
        <v>19</v>
      </c>
      <c r="C30" s="44">
        <v>13.228129999999998</v>
      </c>
      <c r="D30" s="44">
        <v>14.162159999999998</v>
      </c>
      <c r="E30" s="44">
        <v>13.597439999999999</v>
      </c>
      <c r="F30" s="44">
        <v>13.79243</v>
      </c>
      <c r="G30" s="44">
        <v>14.953430000000001</v>
      </c>
      <c r="H30" s="44">
        <v>13.613520000000001</v>
      </c>
      <c r="I30" s="44">
        <v>12.813040000000001</v>
      </c>
      <c r="J30" s="44">
        <v>12.57981</v>
      </c>
      <c r="K30" s="44">
        <v>13.986199999999998</v>
      </c>
      <c r="L30" s="44">
        <v>14.240839999999999</v>
      </c>
      <c r="M30" s="44">
        <v>13.53618</v>
      </c>
      <c r="N30" s="44">
        <v>15.019879999999999</v>
      </c>
      <c r="O30" s="44">
        <v>14.824909999999999</v>
      </c>
      <c r="P30" s="44">
        <v>14.66991</v>
      </c>
      <c r="Q30" s="44">
        <v>16.01717</v>
      </c>
      <c r="R30" s="44">
        <v>14.52069</v>
      </c>
      <c r="S30" s="44">
        <v>15.248790000000001</v>
      </c>
      <c r="T30" s="44">
        <v>15.648899999999999</v>
      </c>
      <c r="U30" s="44">
        <v>16.024260000000002</v>
      </c>
      <c r="V30" s="44">
        <v>15.359519999999998</v>
      </c>
      <c r="W30" s="44">
        <v>15.752040000000001</v>
      </c>
      <c r="X30" s="44">
        <v>17.160969999999999</v>
      </c>
      <c r="Y30" s="44">
        <v>18.711169999999999</v>
      </c>
      <c r="Z30" s="44">
        <v>18.636600000000001</v>
      </c>
      <c r="AA30" s="44">
        <v>19.3718</v>
      </c>
      <c r="AB30" s="44">
        <v>18.030270000000002</v>
      </c>
      <c r="AC30" s="44">
        <v>17.928269999999998</v>
      </c>
      <c r="AD30" s="44">
        <v>16.64292</v>
      </c>
      <c r="AE30" s="44">
        <v>16.63439</v>
      </c>
      <c r="AF30" s="44">
        <v>16.968440000000001</v>
      </c>
      <c r="AG30" s="44">
        <v>15.685009999999998</v>
      </c>
      <c r="AH30" s="44">
        <v>15.092369999999999</v>
      </c>
      <c r="AI30" s="44">
        <v>17.623459999999998</v>
      </c>
      <c r="AJ30" s="44">
        <v>20.52732</v>
      </c>
      <c r="AK30" s="44">
        <v>22.085189999999997</v>
      </c>
      <c r="AL30" s="44">
        <v>19.73441</v>
      </c>
      <c r="AM30" s="44">
        <v>19.395870000000002</v>
      </c>
      <c r="AN30" s="44">
        <v>20.517140000000001</v>
      </c>
      <c r="AO30" s="44">
        <v>17.973269999999999</v>
      </c>
      <c r="AP30" s="44">
        <v>16.135529999999999</v>
      </c>
      <c r="AQ30" s="44">
        <v>16.93469</v>
      </c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</row>
    <row r="31" spans="2:79">
      <c r="B31" s="1" t="s">
        <v>58</v>
      </c>
      <c r="C31" s="44">
        <v>19.449590000000001</v>
      </c>
      <c r="D31" s="44">
        <v>19.206970000000002</v>
      </c>
      <c r="E31" s="44">
        <v>18.736660000000001</v>
      </c>
      <c r="F31" s="44">
        <v>17.71238</v>
      </c>
      <c r="G31" s="44">
        <v>18.674599999999998</v>
      </c>
      <c r="H31" s="44">
        <v>18.062090000000001</v>
      </c>
      <c r="I31" s="44">
        <v>17.564609999999998</v>
      </c>
      <c r="J31" s="44">
        <v>17.129020000000001</v>
      </c>
      <c r="K31" s="44">
        <v>17.90972</v>
      </c>
      <c r="L31" s="44">
        <v>18.224229999999999</v>
      </c>
      <c r="M31" s="44">
        <v>18.543659999999999</v>
      </c>
      <c r="N31" s="44">
        <v>17.723240000000001</v>
      </c>
      <c r="O31" s="44">
        <v>19.31841</v>
      </c>
      <c r="P31" s="44">
        <v>19.320080000000001</v>
      </c>
      <c r="Q31" s="44">
        <v>19.454160000000002</v>
      </c>
      <c r="R31" s="44">
        <v>19.740179999999999</v>
      </c>
      <c r="S31" s="44">
        <v>21.29561</v>
      </c>
      <c r="T31" s="44">
        <v>21.430479999999999</v>
      </c>
      <c r="U31" s="44">
        <v>21.70185</v>
      </c>
      <c r="V31" s="44">
        <v>21.291370000000001</v>
      </c>
      <c r="W31" s="44">
        <v>22.683800000000002</v>
      </c>
      <c r="X31" s="44">
        <v>22.55894</v>
      </c>
      <c r="Y31" s="44">
        <v>22.390409999999999</v>
      </c>
      <c r="Z31" s="44">
        <v>22.18421</v>
      </c>
      <c r="AA31" s="44">
        <v>22.931920000000002</v>
      </c>
      <c r="AB31" s="44">
        <v>22.998799999999999</v>
      </c>
      <c r="AC31" s="44">
        <v>22.38701</v>
      </c>
      <c r="AD31" s="44">
        <v>22.043209999999998</v>
      </c>
      <c r="AE31" s="44">
        <v>23.22165</v>
      </c>
      <c r="AF31" s="44">
        <v>23.059820000000002</v>
      </c>
      <c r="AG31" s="44">
        <v>22.722390000000001</v>
      </c>
      <c r="AH31" s="44">
        <v>21.63308</v>
      </c>
      <c r="AI31" s="44">
        <v>23.494</v>
      </c>
      <c r="AJ31" s="44">
        <v>29.290270000000003</v>
      </c>
      <c r="AK31" s="44">
        <v>29.70064</v>
      </c>
      <c r="AL31" s="44">
        <v>27.909309999999998</v>
      </c>
      <c r="AM31" s="44">
        <v>27.932469999999999</v>
      </c>
      <c r="AN31" s="44">
        <v>26.527479999999997</v>
      </c>
      <c r="AO31" s="44">
        <v>25.327880000000004</v>
      </c>
      <c r="AP31" s="44">
        <v>23.59948</v>
      </c>
      <c r="AQ31" s="44">
        <v>25.152139999999999</v>
      </c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</row>
    <row r="38" spans="2:51">
      <c r="B38" s="9" t="s">
        <v>95</v>
      </c>
      <c r="C38" s="9"/>
      <c r="D38" s="9"/>
      <c r="E38" s="9"/>
      <c r="F38" s="9"/>
      <c r="G38" s="9"/>
      <c r="H38" s="7"/>
      <c r="I38" s="7"/>
      <c r="J38" s="7"/>
    </row>
    <row r="40" spans="2:51" ht="30">
      <c r="B40" s="8"/>
      <c r="C40" s="105" t="s">
        <v>24</v>
      </c>
      <c r="D40" s="105" t="s">
        <v>25</v>
      </c>
      <c r="E40" s="105" t="s">
        <v>26</v>
      </c>
      <c r="F40" s="105" t="s">
        <v>27</v>
      </c>
      <c r="G40" s="105" t="s">
        <v>28</v>
      </c>
      <c r="H40" s="105" t="s">
        <v>29</v>
      </c>
      <c r="I40" s="105" t="s">
        <v>30</v>
      </c>
      <c r="J40" s="105" t="s">
        <v>31</v>
      </c>
      <c r="K40" s="105" t="s">
        <v>32</v>
      </c>
      <c r="L40" s="105" t="s">
        <v>33</v>
      </c>
      <c r="M40" s="105" t="s">
        <v>34</v>
      </c>
      <c r="N40" s="105" t="s">
        <v>35</v>
      </c>
      <c r="O40" s="105" t="s">
        <v>36</v>
      </c>
      <c r="P40" s="105" t="s">
        <v>37</v>
      </c>
      <c r="Q40" s="105" t="s">
        <v>38</v>
      </c>
      <c r="R40" s="105" t="s">
        <v>39</v>
      </c>
      <c r="S40" s="105" t="s">
        <v>40</v>
      </c>
      <c r="T40" s="105" t="s">
        <v>41</v>
      </c>
      <c r="U40" s="105" t="s">
        <v>42</v>
      </c>
      <c r="V40" s="105" t="s">
        <v>43</v>
      </c>
      <c r="W40" s="105" t="s">
        <v>44</v>
      </c>
      <c r="X40" s="105" t="s">
        <v>45</v>
      </c>
      <c r="Y40" s="105" t="s">
        <v>46</v>
      </c>
      <c r="Z40" s="105" t="s">
        <v>47</v>
      </c>
      <c r="AA40" s="105" t="s">
        <v>48</v>
      </c>
      <c r="AB40" s="105" t="s">
        <v>49</v>
      </c>
      <c r="AC40" s="105" t="s">
        <v>50</v>
      </c>
      <c r="AD40" s="105" t="s">
        <v>51</v>
      </c>
      <c r="AE40" s="105" t="s">
        <v>52</v>
      </c>
      <c r="AF40" s="105" t="s">
        <v>53</v>
      </c>
      <c r="AG40" s="105" t="s">
        <v>54</v>
      </c>
      <c r="AH40" s="105" t="s">
        <v>90</v>
      </c>
      <c r="AI40" s="105" t="s">
        <v>91</v>
      </c>
      <c r="AJ40" s="105" t="s">
        <v>93</v>
      </c>
      <c r="AK40" s="105" t="s">
        <v>96</v>
      </c>
      <c r="AL40" s="105" t="s">
        <v>97</v>
      </c>
      <c r="AM40" s="105" t="s">
        <v>101</v>
      </c>
      <c r="AN40" s="105" t="s">
        <v>379</v>
      </c>
    </row>
    <row r="41" spans="2:51">
      <c r="B41" s="1" t="s">
        <v>0</v>
      </c>
      <c r="C41" s="108">
        <f>SUM(C9:F9)/4</f>
        <v>24.5391175</v>
      </c>
      <c r="D41" s="108">
        <f t="shared" ref="D41:AJ41" si="0">SUM(D9:G9)/4</f>
        <v>24.2381475</v>
      </c>
      <c r="E41" s="108">
        <f t="shared" si="0"/>
        <v>24.2097075</v>
      </c>
      <c r="F41" s="108">
        <f t="shared" si="0"/>
        <v>23.329584999999998</v>
      </c>
      <c r="G41" s="108">
        <f t="shared" si="0"/>
        <v>22.969927499999997</v>
      </c>
      <c r="H41" s="108">
        <f t="shared" si="0"/>
        <v>23.110775000000004</v>
      </c>
      <c r="I41" s="108">
        <f t="shared" si="0"/>
        <v>22.718697499999998</v>
      </c>
      <c r="J41" s="108">
        <f t="shared" si="0"/>
        <v>22.944332500000002</v>
      </c>
      <c r="K41" s="108">
        <f t="shared" si="0"/>
        <v>23.393899999999999</v>
      </c>
      <c r="L41" s="108">
        <f t="shared" si="0"/>
        <v>24.0304325</v>
      </c>
      <c r="M41" s="108">
        <f t="shared" si="0"/>
        <v>25.20534</v>
      </c>
      <c r="N41" s="108">
        <f t="shared" si="0"/>
        <v>26.043737499999999</v>
      </c>
      <c r="O41" s="108">
        <f t="shared" si="0"/>
        <v>27.0725625</v>
      </c>
      <c r="P41" s="108">
        <f t="shared" si="0"/>
        <v>27.771297499999999</v>
      </c>
      <c r="Q41" s="108">
        <f t="shared" si="0"/>
        <v>28.700167500000003</v>
      </c>
      <c r="R41" s="108">
        <f t="shared" si="0"/>
        <v>29.952662499999999</v>
      </c>
      <c r="S41" s="108">
        <f t="shared" si="0"/>
        <v>31.851157499999999</v>
      </c>
      <c r="T41" s="108">
        <f t="shared" si="0"/>
        <v>33.476240000000004</v>
      </c>
      <c r="U41" s="108">
        <f t="shared" si="0"/>
        <v>34.751517499999999</v>
      </c>
      <c r="V41" s="108">
        <f t="shared" si="0"/>
        <v>36.182802500000001</v>
      </c>
      <c r="W41" s="108">
        <f t="shared" si="0"/>
        <v>36.546509999999998</v>
      </c>
      <c r="X41" s="108">
        <f t="shared" si="0"/>
        <v>36.049355000000006</v>
      </c>
      <c r="Y41" s="108">
        <f t="shared" si="0"/>
        <v>35.296937499999999</v>
      </c>
      <c r="Z41" s="108">
        <f t="shared" si="0"/>
        <v>34.486707500000001</v>
      </c>
      <c r="AA41" s="108">
        <f t="shared" si="0"/>
        <v>34.019095</v>
      </c>
      <c r="AB41" s="108">
        <f t="shared" si="0"/>
        <v>34.404092499999997</v>
      </c>
      <c r="AC41" s="108">
        <f t="shared" si="0"/>
        <v>34.316517499999996</v>
      </c>
      <c r="AD41" s="108">
        <f t="shared" si="0"/>
        <v>33.958484999999996</v>
      </c>
      <c r="AE41" s="108">
        <f t="shared" si="0"/>
        <v>33.212197500000002</v>
      </c>
      <c r="AF41" s="108">
        <f t="shared" si="0"/>
        <v>32.637189999999997</v>
      </c>
      <c r="AG41" s="108">
        <f t="shared" si="0"/>
        <v>34.3160375</v>
      </c>
      <c r="AH41" s="108">
        <f t="shared" si="0"/>
        <v>35.829687499999999</v>
      </c>
      <c r="AI41" s="108">
        <f t="shared" si="0"/>
        <v>36.915592500000002</v>
      </c>
      <c r="AJ41" s="108">
        <f t="shared" si="0"/>
        <v>38.393165000000003</v>
      </c>
      <c r="AK41" s="108">
        <f>SUM(AK9:AN9)/4</f>
        <v>37.557685000000006</v>
      </c>
      <c r="AL41" s="108">
        <f t="shared" ref="AL41:AL63" si="1">SUM(AL9:AO9)/4</f>
        <v>36.729190000000003</v>
      </c>
      <c r="AM41" s="108">
        <f>SUM(AM9:AP9)/4</f>
        <v>36.145085000000002</v>
      </c>
      <c r="AN41" s="108">
        <f t="shared" ref="AN41:AN63" si="2">SUM(AN9:AQ9)/4</f>
        <v>33.46763</v>
      </c>
      <c r="AO41" s="66"/>
      <c r="AP41" s="1"/>
      <c r="AQ41" s="69"/>
      <c r="AR41" s="24"/>
      <c r="AS41" s="24"/>
      <c r="AT41" s="24"/>
      <c r="AU41" s="24"/>
      <c r="AV41" s="24"/>
      <c r="AW41" s="24"/>
      <c r="AX41" s="24"/>
      <c r="AY41" s="24"/>
    </row>
    <row r="42" spans="2:51">
      <c r="B42" s="1" t="s">
        <v>1</v>
      </c>
      <c r="C42" s="108">
        <f t="shared" ref="C42:AK42" si="3">SUM(C10:F10)/4</f>
        <v>24.781750000000002</v>
      </c>
      <c r="D42" s="108">
        <f t="shared" si="3"/>
        <v>24.445967500000002</v>
      </c>
      <c r="E42" s="108">
        <f t="shared" si="3"/>
        <v>24.486825000000003</v>
      </c>
      <c r="F42" s="108">
        <f t="shared" si="3"/>
        <v>24.057100000000002</v>
      </c>
      <c r="G42" s="108">
        <f t="shared" si="3"/>
        <v>23.802787500000001</v>
      </c>
      <c r="H42" s="108">
        <f t="shared" si="3"/>
        <v>23.4067875</v>
      </c>
      <c r="I42" s="108">
        <f t="shared" si="3"/>
        <v>22.612090000000002</v>
      </c>
      <c r="J42" s="108">
        <f t="shared" si="3"/>
        <v>22.301582499999999</v>
      </c>
      <c r="K42" s="108">
        <f t="shared" si="3"/>
        <v>22.327287500000001</v>
      </c>
      <c r="L42" s="108">
        <f t="shared" si="3"/>
        <v>23.038985</v>
      </c>
      <c r="M42" s="108">
        <f t="shared" si="3"/>
        <v>24.026722499999998</v>
      </c>
      <c r="N42" s="108">
        <f t="shared" si="3"/>
        <v>24.641575000000003</v>
      </c>
      <c r="O42" s="108">
        <f t="shared" si="3"/>
        <v>24.854032500000002</v>
      </c>
      <c r="P42" s="108">
        <f t="shared" si="3"/>
        <v>25.261767500000001</v>
      </c>
      <c r="Q42" s="108">
        <f t="shared" si="3"/>
        <v>25.821725000000001</v>
      </c>
      <c r="R42" s="108">
        <f t="shared" si="3"/>
        <v>26.801344999999998</v>
      </c>
      <c r="S42" s="108">
        <f t="shared" si="3"/>
        <v>27.634184999999999</v>
      </c>
      <c r="T42" s="108">
        <f t="shared" si="3"/>
        <v>27.526685000000001</v>
      </c>
      <c r="U42" s="108">
        <f t="shared" si="3"/>
        <v>27.514277499999999</v>
      </c>
      <c r="V42" s="108">
        <f t="shared" si="3"/>
        <v>26.622489999999999</v>
      </c>
      <c r="W42" s="108">
        <f t="shared" si="3"/>
        <v>26.374025000000003</v>
      </c>
      <c r="X42" s="108">
        <f t="shared" si="3"/>
        <v>26.360690000000002</v>
      </c>
      <c r="Y42" s="108">
        <f t="shared" si="3"/>
        <v>26.622212500000003</v>
      </c>
      <c r="Z42" s="108">
        <f t="shared" si="3"/>
        <v>27.840012499999997</v>
      </c>
      <c r="AA42" s="108">
        <f t="shared" si="3"/>
        <v>28.615290000000002</v>
      </c>
      <c r="AB42" s="108">
        <f t="shared" si="3"/>
        <v>29.449562499999999</v>
      </c>
      <c r="AC42" s="108">
        <f t="shared" si="3"/>
        <v>29.7883225</v>
      </c>
      <c r="AD42" s="108">
        <f t="shared" si="3"/>
        <v>29.385694999999998</v>
      </c>
      <c r="AE42" s="108">
        <f t="shared" si="3"/>
        <v>29.120317499999999</v>
      </c>
      <c r="AF42" s="108">
        <f t="shared" si="3"/>
        <v>29.644194999999996</v>
      </c>
      <c r="AG42" s="108">
        <f t="shared" si="3"/>
        <v>30.664675000000003</v>
      </c>
      <c r="AH42" s="108">
        <f t="shared" si="3"/>
        <v>31.36027</v>
      </c>
      <c r="AI42" s="108">
        <f t="shared" si="3"/>
        <v>32.653222499999998</v>
      </c>
      <c r="AJ42" s="108">
        <f t="shared" si="3"/>
        <v>33.032264999999995</v>
      </c>
      <c r="AK42" s="108">
        <f t="shared" si="3"/>
        <v>33.0465825</v>
      </c>
      <c r="AL42" s="108">
        <f t="shared" si="1"/>
        <v>33.209679999999999</v>
      </c>
      <c r="AM42" s="108">
        <f t="shared" ref="AM42:AM63" si="4">SUM(AM10:AP10)/4</f>
        <v>32.534320000000001</v>
      </c>
      <c r="AN42" s="108">
        <f t="shared" si="2"/>
        <v>32.157689999999995</v>
      </c>
      <c r="AO42" s="66"/>
      <c r="AP42" s="1"/>
      <c r="AQ42" s="69"/>
      <c r="AR42" s="24"/>
      <c r="AS42" s="24"/>
      <c r="AT42" s="24"/>
      <c r="AU42" s="24"/>
      <c r="AV42" s="24"/>
      <c r="AW42" s="24"/>
      <c r="AX42" s="24"/>
      <c r="AY42" s="24"/>
    </row>
    <row r="43" spans="2:51">
      <c r="B43" s="1" t="s">
        <v>2</v>
      </c>
      <c r="C43" s="108">
        <f t="shared" ref="C43:AK43" si="5">SUM(C11:F11)/4</f>
        <v>26.31296</v>
      </c>
      <c r="D43" s="108">
        <f t="shared" si="5"/>
        <v>26.49652</v>
      </c>
      <c r="E43" s="108">
        <f t="shared" si="5"/>
        <v>27.261367499999999</v>
      </c>
      <c r="F43" s="108">
        <f t="shared" si="5"/>
        <v>27.314030000000002</v>
      </c>
      <c r="G43" s="108">
        <f t="shared" si="5"/>
        <v>27.866685</v>
      </c>
      <c r="H43" s="108">
        <f t="shared" si="5"/>
        <v>26.5318</v>
      </c>
      <c r="I43" s="108">
        <f t="shared" si="5"/>
        <v>24.468477499999999</v>
      </c>
      <c r="J43" s="108">
        <f t="shared" si="5"/>
        <v>23.931615000000001</v>
      </c>
      <c r="K43" s="108">
        <f t="shared" si="5"/>
        <v>23.033435000000001</v>
      </c>
      <c r="L43" s="108">
        <f t="shared" si="5"/>
        <v>23.119834999999998</v>
      </c>
      <c r="M43" s="108">
        <f t="shared" si="5"/>
        <v>23.756349999999998</v>
      </c>
      <c r="N43" s="108">
        <f t="shared" si="5"/>
        <v>24.283834999999996</v>
      </c>
      <c r="O43" s="108">
        <f t="shared" si="5"/>
        <v>25.125427500000001</v>
      </c>
      <c r="P43" s="108">
        <f t="shared" si="5"/>
        <v>27.073815000000003</v>
      </c>
      <c r="Q43" s="108">
        <f t="shared" si="5"/>
        <v>28.662864999999996</v>
      </c>
      <c r="R43" s="108">
        <f t="shared" si="5"/>
        <v>30.077594999999999</v>
      </c>
      <c r="S43" s="108">
        <f t="shared" si="5"/>
        <v>30.920809999999999</v>
      </c>
      <c r="T43" s="108">
        <f t="shared" si="5"/>
        <v>30.871904999999998</v>
      </c>
      <c r="U43" s="108">
        <f t="shared" si="5"/>
        <v>31.139587500000001</v>
      </c>
      <c r="V43" s="108">
        <f t="shared" si="5"/>
        <v>31.656202499999999</v>
      </c>
      <c r="W43" s="108">
        <f t="shared" si="5"/>
        <v>32.826819999999998</v>
      </c>
      <c r="X43" s="108">
        <f t="shared" si="5"/>
        <v>33.342132500000005</v>
      </c>
      <c r="Y43" s="108">
        <f t="shared" si="5"/>
        <v>34.713902500000003</v>
      </c>
      <c r="Z43" s="108">
        <f t="shared" si="5"/>
        <v>34.633112500000003</v>
      </c>
      <c r="AA43" s="108">
        <f t="shared" si="5"/>
        <v>34.593322499999999</v>
      </c>
      <c r="AB43" s="108">
        <f t="shared" si="5"/>
        <v>34.448582500000001</v>
      </c>
      <c r="AC43" s="108">
        <f t="shared" si="5"/>
        <v>32.277917500000001</v>
      </c>
      <c r="AD43" s="108">
        <f t="shared" si="5"/>
        <v>32.657082500000001</v>
      </c>
      <c r="AE43" s="108">
        <f t="shared" si="5"/>
        <v>32.625467499999999</v>
      </c>
      <c r="AF43" s="108">
        <f t="shared" si="5"/>
        <v>32.979900000000001</v>
      </c>
      <c r="AG43" s="108">
        <f t="shared" si="5"/>
        <v>34.338772499999997</v>
      </c>
      <c r="AH43" s="108">
        <f t="shared" si="5"/>
        <v>34.959559999999996</v>
      </c>
      <c r="AI43" s="108">
        <f t="shared" si="5"/>
        <v>34.585447500000001</v>
      </c>
      <c r="AJ43" s="108">
        <f t="shared" si="5"/>
        <v>33.531255000000002</v>
      </c>
      <c r="AK43" s="108">
        <f t="shared" si="5"/>
        <v>32.014132500000002</v>
      </c>
      <c r="AL43" s="108">
        <f t="shared" si="1"/>
        <v>30.071840000000002</v>
      </c>
      <c r="AM43" s="108">
        <f t="shared" si="4"/>
        <v>28.792909999999999</v>
      </c>
      <c r="AN43" s="108">
        <f t="shared" si="2"/>
        <v>28.84948</v>
      </c>
      <c r="AO43" s="66"/>
      <c r="AP43" s="1"/>
      <c r="AQ43" s="69"/>
      <c r="AR43" s="24"/>
      <c r="AS43" s="24"/>
      <c r="AT43" s="24"/>
      <c r="AU43" s="24"/>
      <c r="AV43" s="24"/>
      <c r="AW43" s="24"/>
      <c r="AX43" s="24"/>
      <c r="AY43" s="24"/>
    </row>
    <row r="44" spans="2:51">
      <c r="B44" s="1" t="s">
        <v>3</v>
      </c>
      <c r="C44" s="108">
        <f t="shared" ref="C44:AK44" si="6">SUM(C12:F12)/4</f>
        <v>27.391417500000003</v>
      </c>
      <c r="D44" s="108">
        <f t="shared" si="6"/>
        <v>27.269835</v>
      </c>
      <c r="E44" s="108">
        <f t="shared" si="6"/>
        <v>26.967675</v>
      </c>
      <c r="F44" s="108">
        <f t="shared" si="6"/>
        <v>27.009315000000001</v>
      </c>
      <c r="G44" s="108">
        <f t="shared" si="6"/>
        <v>26.689772499999997</v>
      </c>
      <c r="H44" s="108">
        <f t="shared" si="6"/>
        <v>25.882839999999998</v>
      </c>
      <c r="I44" s="108">
        <f t="shared" si="6"/>
        <v>27.585952500000001</v>
      </c>
      <c r="J44" s="108">
        <f t="shared" si="6"/>
        <v>28.644342499999997</v>
      </c>
      <c r="K44" s="108">
        <f t="shared" si="6"/>
        <v>28.868729999999999</v>
      </c>
      <c r="L44" s="108">
        <f t="shared" si="6"/>
        <v>30.0255525</v>
      </c>
      <c r="M44" s="108">
        <f t="shared" si="6"/>
        <v>28.886107499999998</v>
      </c>
      <c r="N44" s="108">
        <f t="shared" si="6"/>
        <v>28.690892499999997</v>
      </c>
      <c r="O44" s="108">
        <f t="shared" si="6"/>
        <v>29.570297500000002</v>
      </c>
      <c r="P44" s="108">
        <f t="shared" si="6"/>
        <v>30.070987500000001</v>
      </c>
      <c r="Q44" s="108">
        <f t="shared" si="6"/>
        <v>29.831585</v>
      </c>
      <c r="R44" s="108">
        <f t="shared" si="6"/>
        <v>29.985990000000001</v>
      </c>
      <c r="S44" s="108">
        <f t="shared" si="6"/>
        <v>30.025297499999997</v>
      </c>
      <c r="T44" s="108">
        <f t="shared" si="6"/>
        <v>30.122372499999997</v>
      </c>
      <c r="U44" s="108">
        <f t="shared" si="6"/>
        <v>31.367145000000001</v>
      </c>
      <c r="V44" s="108">
        <f t="shared" si="6"/>
        <v>32.273579999999995</v>
      </c>
      <c r="W44" s="108">
        <f t="shared" si="6"/>
        <v>33.488697500000001</v>
      </c>
      <c r="X44" s="108">
        <f t="shared" si="6"/>
        <v>34.326317500000002</v>
      </c>
      <c r="Y44" s="108">
        <f t="shared" si="6"/>
        <v>34.445097500000003</v>
      </c>
      <c r="Z44" s="108">
        <f t="shared" si="6"/>
        <v>34.295265000000001</v>
      </c>
      <c r="AA44" s="108">
        <f t="shared" si="6"/>
        <v>33.236004999999999</v>
      </c>
      <c r="AB44" s="108">
        <f t="shared" si="6"/>
        <v>33.222065000000001</v>
      </c>
      <c r="AC44" s="108">
        <f t="shared" si="6"/>
        <v>32.754919999999998</v>
      </c>
      <c r="AD44" s="108">
        <f t="shared" si="6"/>
        <v>32.497757499999999</v>
      </c>
      <c r="AE44" s="108">
        <f t="shared" si="6"/>
        <v>32.26153</v>
      </c>
      <c r="AF44" s="108">
        <f t="shared" si="6"/>
        <v>31.333855</v>
      </c>
      <c r="AG44" s="108">
        <f t="shared" si="6"/>
        <v>32.699019999999997</v>
      </c>
      <c r="AH44" s="108">
        <f t="shared" si="6"/>
        <v>35.254747500000001</v>
      </c>
      <c r="AI44" s="108">
        <f t="shared" si="6"/>
        <v>36.807450000000003</v>
      </c>
      <c r="AJ44" s="108">
        <f t="shared" si="6"/>
        <v>39.138457500000001</v>
      </c>
      <c r="AK44" s="108">
        <f t="shared" si="6"/>
        <v>39.234697499999996</v>
      </c>
      <c r="AL44" s="108">
        <f t="shared" si="1"/>
        <v>37.900084999999997</v>
      </c>
      <c r="AM44" s="108">
        <f t="shared" si="4"/>
        <v>37.031874999999999</v>
      </c>
      <c r="AN44" s="108">
        <f t="shared" si="2"/>
        <v>35.588662499999998</v>
      </c>
      <c r="AO44" s="66"/>
      <c r="AP44" s="1"/>
      <c r="AQ44" s="69"/>
      <c r="AR44" s="24"/>
      <c r="AS44" s="24"/>
      <c r="AT44" s="24"/>
      <c r="AU44" s="24"/>
      <c r="AV44" s="24"/>
      <c r="AW44" s="24"/>
      <c r="AX44" s="24"/>
      <c r="AY44" s="24"/>
    </row>
    <row r="45" spans="2:51">
      <c r="B45" s="1" t="s">
        <v>4</v>
      </c>
      <c r="C45" s="108">
        <f t="shared" ref="C45:AK45" si="7">SUM(C13:F13)/4</f>
        <v>33.347364999999996</v>
      </c>
      <c r="D45" s="108">
        <f t="shared" si="7"/>
        <v>32.703027499999997</v>
      </c>
      <c r="E45" s="108">
        <f t="shared" si="7"/>
        <v>31.292887499999999</v>
      </c>
      <c r="F45" s="108">
        <f t="shared" si="7"/>
        <v>30.214427499999999</v>
      </c>
      <c r="G45" s="108">
        <f t="shared" si="7"/>
        <v>29.3195975</v>
      </c>
      <c r="H45" s="108">
        <f t="shared" si="7"/>
        <v>28.517880000000002</v>
      </c>
      <c r="I45" s="108">
        <f t="shared" si="7"/>
        <v>28.663964999999997</v>
      </c>
      <c r="J45" s="108">
        <f t="shared" si="7"/>
        <v>28.543324999999999</v>
      </c>
      <c r="K45" s="108">
        <f t="shared" si="7"/>
        <v>28.4155525</v>
      </c>
      <c r="L45" s="108">
        <f t="shared" si="7"/>
        <v>28.61308</v>
      </c>
      <c r="M45" s="108">
        <f t="shared" si="7"/>
        <v>29.218059999999998</v>
      </c>
      <c r="N45" s="108">
        <f t="shared" si="7"/>
        <v>29.410072499999998</v>
      </c>
      <c r="O45" s="108">
        <f t="shared" si="7"/>
        <v>29.936930000000004</v>
      </c>
      <c r="P45" s="108">
        <f t="shared" si="7"/>
        <v>30.578189999999999</v>
      </c>
      <c r="Q45" s="108">
        <f t="shared" si="7"/>
        <v>30.558244999999999</v>
      </c>
      <c r="R45" s="108">
        <f t="shared" si="7"/>
        <v>31.150120000000001</v>
      </c>
      <c r="S45" s="108">
        <f t="shared" si="7"/>
        <v>31.966647500000001</v>
      </c>
      <c r="T45" s="108">
        <f t="shared" si="7"/>
        <v>32.519375000000004</v>
      </c>
      <c r="U45" s="108">
        <f t="shared" si="7"/>
        <v>32.790415000000003</v>
      </c>
      <c r="V45" s="108">
        <f t="shared" si="7"/>
        <v>32.905027500000003</v>
      </c>
      <c r="W45" s="108">
        <f t="shared" si="7"/>
        <v>32.644120000000001</v>
      </c>
      <c r="X45" s="108">
        <f t="shared" si="7"/>
        <v>31.994162500000002</v>
      </c>
      <c r="Y45" s="108">
        <f t="shared" si="7"/>
        <v>32.279577500000002</v>
      </c>
      <c r="Z45" s="108">
        <f t="shared" si="7"/>
        <v>32.738995000000003</v>
      </c>
      <c r="AA45" s="108">
        <f t="shared" si="7"/>
        <v>33.578922500000004</v>
      </c>
      <c r="AB45" s="108">
        <f t="shared" si="7"/>
        <v>34.810382499999996</v>
      </c>
      <c r="AC45" s="108">
        <f t="shared" si="7"/>
        <v>35.400599999999997</v>
      </c>
      <c r="AD45" s="108">
        <f t="shared" si="7"/>
        <v>35.706714999999996</v>
      </c>
      <c r="AE45" s="108">
        <f t="shared" si="7"/>
        <v>36.521189999999997</v>
      </c>
      <c r="AF45" s="108">
        <f t="shared" si="7"/>
        <v>36.814957499999991</v>
      </c>
      <c r="AG45" s="108">
        <f t="shared" si="7"/>
        <v>38.633317499999997</v>
      </c>
      <c r="AH45" s="108">
        <f t="shared" si="7"/>
        <v>40.093509999999995</v>
      </c>
      <c r="AI45" s="108">
        <f t="shared" si="7"/>
        <v>39.834804999999996</v>
      </c>
      <c r="AJ45" s="108">
        <f t="shared" si="7"/>
        <v>39.974525</v>
      </c>
      <c r="AK45" s="108">
        <f t="shared" si="7"/>
        <v>37.273717499999997</v>
      </c>
      <c r="AL45" s="108">
        <f t="shared" si="1"/>
        <v>35.094974999999998</v>
      </c>
      <c r="AM45" s="108">
        <f t="shared" si="4"/>
        <v>33.922517499999998</v>
      </c>
      <c r="AN45" s="108">
        <f t="shared" si="2"/>
        <v>32.887709999999998</v>
      </c>
      <c r="AO45" s="66"/>
      <c r="AP45" s="1"/>
      <c r="AQ45" s="69"/>
      <c r="AR45" s="24"/>
      <c r="AS45" s="24"/>
      <c r="AT45" s="24"/>
      <c r="AU45" s="24"/>
      <c r="AV45" s="24"/>
      <c r="AW45" s="24"/>
      <c r="AX45" s="24"/>
      <c r="AY45" s="24"/>
    </row>
    <row r="46" spans="2:51">
      <c r="B46" s="1" t="s">
        <v>5</v>
      </c>
      <c r="C46" s="108">
        <f t="shared" ref="C46:AK46" si="8">SUM(C14:F14)/4</f>
        <v>26.585695000000001</v>
      </c>
      <c r="D46" s="108">
        <f t="shared" si="8"/>
        <v>26.377205</v>
      </c>
      <c r="E46" s="108">
        <f t="shared" si="8"/>
        <v>26.070942500000001</v>
      </c>
      <c r="F46" s="108">
        <f t="shared" si="8"/>
        <v>25.382582499999998</v>
      </c>
      <c r="G46" s="108">
        <f t="shared" si="8"/>
        <v>25.316312499999999</v>
      </c>
      <c r="H46" s="108">
        <f t="shared" si="8"/>
        <v>25.033897499999998</v>
      </c>
      <c r="I46" s="108">
        <f t="shared" si="8"/>
        <v>24.640092500000002</v>
      </c>
      <c r="J46" s="108">
        <f t="shared" si="8"/>
        <v>25.326135000000001</v>
      </c>
      <c r="K46" s="108">
        <f t="shared" si="8"/>
        <v>25.272580000000001</v>
      </c>
      <c r="L46" s="108">
        <f t="shared" si="8"/>
        <v>25.430072500000001</v>
      </c>
      <c r="M46" s="108">
        <f t="shared" si="8"/>
        <v>25.827802500000004</v>
      </c>
      <c r="N46" s="108">
        <f t="shared" si="8"/>
        <v>25.9589775</v>
      </c>
      <c r="O46" s="108">
        <f t="shared" si="8"/>
        <v>26.632570000000001</v>
      </c>
      <c r="P46" s="108">
        <f t="shared" si="8"/>
        <v>27.813155000000002</v>
      </c>
      <c r="Q46" s="108">
        <f t="shared" si="8"/>
        <v>28.852095000000002</v>
      </c>
      <c r="R46" s="108">
        <f t="shared" si="8"/>
        <v>30.295775000000003</v>
      </c>
      <c r="S46" s="108">
        <f t="shared" si="8"/>
        <v>30.883095000000001</v>
      </c>
      <c r="T46" s="108">
        <f t="shared" si="8"/>
        <v>30.8905575</v>
      </c>
      <c r="U46" s="108">
        <f t="shared" si="8"/>
        <v>30.896857499999999</v>
      </c>
      <c r="V46" s="108">
        <f t="shared" si="8"/>
        <v>30.366374999999998</v>
      </c>
      <c r="W46" s="108">
        <f t="shared" si="8"/>
        <v>29.927457500000003</v>
      </c>
      <c r="X46" s="108">
        <f t="shared" si="8"/>
        <v>29.279287500000002</v>
      </c>
      <c r="Y46" s="108">
        <f t="shared" si="8"/>
        <v>28.389167500000003</v>
      </c>
      <c r="Z46" s="108">
        <f t="shared" si="8"/>
        <v>27.730564999999999</v>
      </c>
      <c r="AA46" s="108">
        <f t="shared" si="8"/>
        <v>27.555432499999995</v>
      </c>
      <c r="AB46" s="108">
        <f t="shared" si="8"/>
        <v>28.056832499999999</v>
      </c>
      <c r="AC46" s="108">
        <f t="shared" si="8"/>
        <v>28.626655</v>
      </c>
      <c r="AD46" s="108">
        <f t="shared" si="8"/>
        <v>28.9074575</v>
      </c>
      <c r="AE46" s="108">
        <f t="shared" si="8"/>
        <v>28.492775000000002</v>
      </c>
      <c r="AF46" s="108">
        <f t="shared" si="8"/>
        <v>28.194395</v>
      </c>
      <c r="AG46" s="108">
        <f t="shared" si="8"/>
        <v>30.374542499999997</v>
      </c>
      <c r="AH46" s="108">
        <f t="shared" si="8"/>
        <v>32.704860000000004</v>
      </c>
      <c r="AI46" s="108">
        <f t="shared" si="8"/>
        <v>35.251979999999996</v>
      </c>
      <c r="AJ46" s="108">
        <f t="shared" si="8"/>
        <v>36.281152499999997</v>
      </c>
      <c r="AK46" s="108">
        <f t="shared" si="8"/>
        <v>34.812445000000004</v>
      </c>
      <c r="AL46" s="108">
        <f t="shared" si="1"/>
        <v>32.518910000000005</v>
      </c>
      <c r="AM46" s="108">
        <f t="shared" si="4"/>
        <v>30.685582499999999</v>
      </c>
      <c r="AN46" s="108">
        <f t="shared" si="2"/>
        <v>30.607700000000001</v>
      </c>
      <c r="AO46" s="66"/>
      <c r="AP46" s="1"/>
      <c r="AQ46" s="69"/>
      <c r="AR46" s="24"/>
      <c r="AS46" s="24"/>
      <c r="AT46" s="24"/>
      <c r="AU46" s="24"/>
      <c r="AV46" s="24"/>
      <c r="AW46" s="24"/>
      <c r="AX46" s="24"/>
      <c r="AY46" s="24"/>
    </row>
    <row r="47" spans="2:51">
      <c r="B47" s="1" t="s">
        <v>6</v>
      </c>
      <c r="C47" s="108">
        <f t="shared" ref="C47:AK47" si="9">SUM(C15:F15)/4</f>
        <v>32.552152499999998</v>
      </c>
      <c r="D47" s="108">
        <f t="shared" si="9"/>
        <v>31.756695000000001</v>
      </c>
      <c r="E47" s="108">
        <f t="shared" si="9"/>
        <v>30.891002500000003</v>
      </c>
      <c r="F47" s="108">
        <f t="shared" si="9"/>
        <v>29.525539999999999</v>
      </c>
      <c r="G47" s="108">
        <f t="shared" si="9"/>
        <v>28.618697500000003</v>
      </c>
      <c r="H47" s="108">
        <f t="shared" si="9"/>
        <v>27.508720000000004</v>
      </c>
      <c r="I47" s="108">
        <f t="shared" si="9"/>
        <v>26.893432499999999</v>
      </c>
      <c r="J47" s="108">
        <f t="shared" si="9"/>
        <v>27.0520025</v>
      </c>
      <c r="K47" s="108">
        <f t="shared" si="9"/>
        <v>27.272390000000001</v>
      </c>
      <c r="L47" s="108">
        <f t="shared" si="9"/>
        <v>28.103612500000001</v>
      </c>
      <c r="M47" s="108">
        <f t="shared" si="9"/>
        <v>28.131475000000002</v>
      </c>
      <c r="N47" s="108">
        <f t="shared" si="9"/>
        <v>27.933810000000001</v>
      </c>
      <c r="O47" s="108">
        <f t="shared" si="9"/>
        <v>28.388265000000004</v>
      </c>
      <c r="P47" s="108">
        <f t="shared" si="9"/>
        <v>28.782467499999999</v>
      </c>
      <c r="Q47" s="108">
        <f t="shared" si="9"/>
        <v>29.390362500000002</v>
      </c>
      <c r="R47" s="108">
        <f t="shared" si="9"/>
        <v>29.984592499999998</v>
      </c>
      <c r="S47" s="108">
        <f t="shared" si="9"/>
        <v>29.514015000000001</v>
      </c>
      <c r="T47" s="108">
        <f t="shared" si="9"/>
        <v>29.4062175</v>
      </c>
      <c r="U47" s="108">
        <f t="shared" si="9"/>
        <v>29.553014999999998</v>
      </c>
      <c r="V47" s="108">
        <f t="shared" si="9"/>
        <v>29.9333925</v>
      </c>
      <c r="W47" s="108">
        <f t="shared" si="9"/>
        <v>31.1321525</v>
      </c>
      <c r="X47" s="108">
        <f t="shared" si="9"/>
        <v>31.499365000000001</v>
      </c>
      <c r="Y47" s="108">
        <f t="shared" si="9"/>
        <v>32.2208975</v>
      </c>
      <c r="Z47" s="108">
        <f t="shared" si="9"/>
        <v>32.703697500000004</v>
      </c>
      <c r="AA47" s="108">
        <f t="shared" si="9"/>
        <v>32.837555000000002</v>
      </c>
      <c r="AB47" s="108">
        <f t="shared" si="9"/>
        <v>33.3095225</v>
      </c>
      <c r="AC47" s="108">
        <f t="shared" si="9"/>
        <v>33.467959999999998</v>
      </c>
      <c r="AD47" s="108">
        <f t="shared" si="9"/>
        <v>34.365362500000003</v>
      </c>
      <c r="AE47" s="108">
        <f t="shared" si="9"/>
        <v>34.7417625</v>
      </c>
      <c r="AF47" s="108">
        <f t="shared" si="9"/>
        <v>34.63156</v>
      </c>
      <c r="AG47" s="108">
        <f t="shared" si="9"/>
        <v>35.3043975</v>
      </c>
      <c r="AH47" s="108">
        <f t="shared" si="9"/>
        <v>35.890262499999999</v>
      </c>
      <c r="AI47" s="108">
        <f t="shared" si="9"/>
        <v>36.589459999999995</v>
      </c>
      <c r="AJ47" s="108">
        <f t="shared" si="9"/>
        <v>36.606932499999999</v>
      </c>
      <c r="AK47" s="108">
        <f t="shared" si="9"/>
        <v>36.928229999999999</v>
      </c>
      <c r="AL47" s="108">
        <f t="shared" si="1"/>
        <v>36.328902499999998</v>
      </c>
      <c r="AM47" s="108">
        <f t="shared" si="4"/>
        <v>35.614899999999999</v>
      </c>
      <c r="AN47" s="108">
        <f t="shared" si="2"/>
        <v>35.693797500000002</v>
      </c>
      <c r="AO47" s="66"/>
      <c r="AP47" s="1"/>
      <c r="AQ47" s="69"/>
      <c r="AR47" s="24"/>
      <c r="AS47" s="24"/>
      <c r="AT47" s="24"/>
      <c r="AU47" s="24"/>
      <c r="AV47" s="24"/>
      <c r="AW47" s="24"/>
      <c r="AX47" s="24"/>
      <c r="AY47" s="24"/>
    </row>
    <row r="48" spans="2:51">
      <c r="B48" s="1" t="s">
        <v>7</v>
      </c>
      <c r="C48" s="108">
        <f t="shared" ref="C48:AK48" si="10">SUM(C16:F16)/4</f>
        <v>32.168662499999996</v>
      </c>
      <c r="D48" s="108">
        <f t="shared" si="10"/>
        <v>32.664327499999999</v>
      </c>
      <c r="E48" s="108">
        <f t="shared" si="10"/>
        <v>32.769947500000001</v>
      </c>
      <c r="F48" s="108">
        <f t="shared" si="10"/>
        <v>32.840927499999999</v>
      </c>
      <c r="G48" s="108">
        <f t="shared" si="10"/>
        <v>32.505234999999999</v>
      </c>
      <c r="H48" s="108">
        <f t="shared" si="10"/>
        <v>31.604150000000001</v>
      </c>
      <c r="I48" s="108">
        <f t="shared" si="10"/>
        <v>30.492910000000002</v>
      </c>
      <c r="J48" s="108">
        <f t="shared" si="10"/>
        <v>30.804807500000003</v>
      </c>
      <c r="K48" s="108">
        <f t="shared" si="10"/>
        <v>30.278702499999998</v>
      </c>
      <c r="L48" s="108">
        <f t="shared" si="10"/>
        <v>30.113577499999998</v>
      </c>
      <c r="M48" s="108">
        <f t="shared" si="10"/>
        <v>30.204505000000001</v>
      </c>
      <c r="N48" s="108">
        <f t="shared" si="10"/>
        <v>29.424795</v>
      </c>
      <c r="O48" s="108">
        <f t="shared" si="10"/>
        <v>29.624615000000002</v>
      </c>
      <c r="P48" s="108">
        <f t="shared" si="10"/>
        <v>30.083592500000002</v>
      </c>
      <c r="Q48" s="108">
        <f t="shared" si="10"/>
        <v>30.900845</v>
      </c>
      <c r="R48" s="108">
        <f t="shared" si="10"/>
        <v>32.632037499999996</v>
      </c>
      <c r="S48" s="108">
        <f t="shared" si="10"/>
        <v>33.2713325</v>
      </c>
      <c r="T48" s="108">
        <f t="shared" si="10"/>
        <v>33.465479999999999</v>
      </c>
      <c r="U48" s="108">
        <f t="shared" si="10"/>
        <v>32.780627500000001</v>
      </c>
      <c r="V48" s="108">
        <f t="shared" si="10"/>
        <v>31.688657499999998</v>
      </c>
      <c r="W48" s="108">
        <f t="shared" si="10"/>
        <v>31.214745000000001</v>
      </c>
      <c r="X48" s="108">
        <f t="shared" si="10"/>
        <v>31.113927500000003</v>
      </c>
      <c r="Y48" s="108">
        <f t="shared" si="10"/>
        <v>31.429615000000002</v>
      </c>
      <c r="Z48" s="108">
        <f t="shared" si="10"/>
        <v>31.433607500000001</v>
      </c>
      <c r="AA48" s="108">
        <f t="shared" si="10"/>
        <v>31.977717500000004</v>
      </c>
      <c r="AB48" s="108">
        <f t="shared" si="10"/>
        <v>32.4429175</v>
      </c>
      <c r="AC48" s="108">
        <f t="shared" si="10"/>
        <v>33.989077500000008</v>
      </c>
      <c r="AD48" s="108">
        <f t="shared" si="10"/>
        <v>35.671882500000002</v>
      </c>
      <c r="AE48" s="108">
        <f t="shared" si="10"/>
        <v>36.523274999999998</v>
      </c>
      <c r="AF48" s="108">
        <f t="shared" si="10"/>
        <v>37.185694999999996</v>
      </c>
      <c r="AG48" s="108">
        <f t="shared" si="10"/>
        <v>37.998057500000002</v>
      </c>
      <c r="AH48" s="108">
        <f t="shared" si="10"/>
        <v>40.344632499999996</v>
      </c>
      <c r="AI48" s="108">
        <f t="shared" si="10"/>
        <v>42.035522499999999</v>
      </c>
      <c r="AJ48" s="108">
        <f t="shared" si="10"/>
        <v>43.476849999999999</v>
      </c>
      <c r="AK48" s="108">
        <f t="shared" si="10"/>
        <v>44.050520000000006</v>
      </c>
      <c r="AL48" s="108">
        <f t="shared" si="1"/>
        <v>41.560257499999999</v>
      </c>
      <c r="AM48" s="108">
        <f t="shared" si="4"/>
        <v>40.484180000000002</v>
      </c>
      <c r="AN48" s="108">
        <f t="shared" si="2"/>
        <v>39.643077499999997</v>
      </c>
      <c r="AO48" s="66"/>
      <c r="AP48" s="1"/>
      <c r="AQ48" s="69"/>
      <c r="AR48" s="24"/>
      <c r="AS48" s="24"/>
      <c r="AT48" s="24"/>
      <c r="AU48" s="24"/>
      <c r="AV48" s="24"/>
      <c r="AW48" s="24"/>
      <c r="AX48" s="24"/>
      <c r="AY48" s="24"/>
    </row>
    <row r="49" spans="2:51">
      <c r="B49" s="1" t="s">
        <v>8</v>
      </c>
      <c r="C49" s="108">
        <f t="shared" ref="C49:AK49" si="11">SUM(C17:F17)/4</f>
        <v>27.236995</v>
      </c>
      <c r="D49" s="108">
        <f t="shared" si="11"/>
        <v>27.34431</v>
      </c>
      <c r="E49" s="108">
        <f t="shared" si="11"/>
        <v>27.169729999999998</v>
      </c>
      <c r="F49" s="108">
        <f t="shared" si="11"/>
        <v>27.214115</v>
      </c>
      <c r="G49" s="108">
        <f t="shared" si="11"/>
        <v>27.296870000000002</v>
      </c>
      <c r="H49" s="108">
        <f t="shared" si="11"/>
        <v>27.565090000000001</v>
      </c>
      <c r="I49" s="108">
        <f t="shared" si="11"/>
        <v>27.955547499999998</v>
      </c>
      <c r="J49" s="108">
        <f t="shared" si="11"/>
        <v>28.32611</v>
      </c>
      <c r="K49" s="108">
        <f t="shared" si="11"/>
        <v>28.664932499999999</v>
      </c>
      <c r="L49" s="108">
        <f t="shared" si="11"/>
        <v>28.686450000000001</v>
      </c>
      <c r="M49" s="108">
        <f t="shared" si="11"/>
        <v>28.478805000000001</v>
      </c>
      <c r="N49" s="108">
        <f t="shared" si="11"/>
        <v>28.3862025</v>
      </c>
      <c r="O49" s="108">
        <f t="shared" si="11"/>
        <v>29.762819999999998</v>
      </c>
      <c r="P49" s="108">
        <f t="shared" si="11"/>
        <v>30.685497500000004</v>
      </c>
      <c r="Q49" s="108">
        <f t="shared" si="11"/>
        <v>31.350997499999998</v>
      </c>
      <c r="R49" s="108">
        <f t="shared" si="11"/>
        <v>32.210507499999999</v>
      </c>
      <c r="S49" s="108">
        <f t="shared" si="11"/>
        <v>32.110102499999996</v>
      </c>
      <c r="T49" s="108">
        <f t="shared" si="11"/>
        <v>32.671737499999999</v>
      </c>
      <c r="U49" s="108">
        <f t="shared" si="11"/>
        <v>33.981850000000001</v>
      </c>
      <c r="V49" s="108">
        <f t="shared" si="11"/>
        <v>34.99389</v>
      </c>
      <c r="W49" s="108">
        <f t="shared" si="11"/>
        <v>35.419292499999997</v>
      </c>
      <c r="X49" s="108">
        <f t="shared" si="11"/>
        <v>35.240922500000003</v>
      </c>
      <c r="Y49" s="108">
        <f t="shared" si="11"/>
        <v>34.671309999999998</v>
      </c>
      <c r="Z49" s="108">
        <f t="shared" si="11"/>
        <v>34.182902499999997</v>
      </c>
      <c r="AA49" s="108">
        <f t="shared" si="11"/>
        <v>33.688027500000004</v>
      </c>
      <c r="AB49" s="108">
        <f t="shared" si="11"/>
        <v>33.268657500000003</v>
      </c>
      <c r="AC49" s="108">
        <f t="shared" si="11"/>
        <v>33.398037500000001</v>
      </c>
      <c r="AD49" s="108">
        <f t="shared" si="11"/>
        <v>33.235857500000002</v>
      </c>
      <c r="AE49" s="108">
        <f t="shared" si="11"/>
        <v>33.229882499999995</v>
      </c>
      <c r="AF49" s="108">
        <f t="shared" si="11"/>
        <v>33.563957500000001</v>
      </c>
      <c r="AG49" s="108">
        <f t="shared" si="11"/>
        <v>35.374809999999997</v>
      </c>
      <c r="AH49" s="108">
        <f t="shared" si="11"/>
        <v>37.536529999999999</v>
      </c>
      <c r="AI49" s="108">
        <f t="shared" si="11"/>
        <v>39.549574999999997</v>
      </c>
      <c r="AJ49" s="108">
        <f t="shared" si="11"/>
        <v>41.184107499999996</v>
      </c>
      <c r="AK49" s="108">
        <f t="shared" si="11"/>
        <v>40.909094999999994</v>
      </c>
      <c r="AL49" s="108">
        <f t="shared" si="1"/>
        <v>40.628337500000001</v>
      </c>
      <c r="AM49" s="108">
        <f t="shared" si="4"/>
        <v>39.801047500000003</v>
      </c>
      <c r="AN49" s="108">
        <f t="shared" si="2"/>
        <v>39.420230000000004</v>
      </c>
      <c r="AO49" s="66"/>
      <c r="AP49" s="1"/>
      <c r="AQ49" s="69"/>
      <c r="AR49" s="24"/>
      <c r="AS49" s="24"/>
      <c r="AT49" s="24"/>
      <c r="AU49" s="24"/>
      <c r="AV49" s="24"/>
      <c r="AW49" s="24"/>
      <c r="AX49" s="24"/>
      <c r="AY49" s="24"/>
    </row>
    <row r="50" spans="2:51">
      <c r="B50" s="1" t="s">
        <v>9</v>
      </c>
      <c r="C50" s="108">
        <f t="shared" ref="C50:AK50" si="12">SUM(C18:F18)/4</f>
        <v>32.506167499999997</v>
      </c>
      <c r="D50" s="108">
        <f t="shared" si="12"/>
        <v>31.7168925</v>
      </c>
      <c r="E50" s="108">
        <f t="shared" si="12"/>
        <v>31.114552499999995</v>
      </c>
      <c r="F50" s="108">
        <f t="shared" si="12"/>
        <v>31.1969025</v>
      </c>
      <c r="G50" s="108">
        <f t="shared" si="12"/>
        <v>31.872162500000002</v>
      </c>
      <c r="H50" s="108">
        <f t="shared" si="12"/>
        <v>32.246980000000001</v>
      </c>
      <c r="I50" s="108">
        <f t="shared" si="12"/>
        <v>33.295030000000004</v>
      </c>
      <c r="J50" s="108">
        <f t="shared" si="12"/>
        <v>33.871099999999998</v>
      </c>
      <c r="K50" s="108">
        <f t="shared" si="12"/>
        <v>33.054515000000002</v>
      </c>
      <c r="L50" s="108">
        <f t="shared" si="12"/>
        <v>33.041437500000001</v>
      </c>
      <c r="M50" s="108">
        <f t="shared" si="12"/>
        <v>32.528585</v>
      </c>
      <c r="N50" s="108">
        <f t="shared" si="12"/>
        <v>32.168885000000003</v>
      </c>
      <c r="O50" s="108">
        <f t="shared" si="12"/>
        <v>32.706742499999997</v>
      </c>
      <c r="P50" s="108">
        <f t="shared" si="12"/>
        <v>32.986847499999996</v>
      </c>
      <c r="Q50" s="108">
        <f t="shared" si="12"/>
        <v>34.162084999999998</v>
      </c>
      <c r="R50" s="108">
        <f t="shared" si="12"/>
        <v>34.893907499999997</v>
      </c>
      <c r="S50" s="108">
        <f t="shared" si="12"/>
        <v>35.696754999999996</v>
      </c>
      <c r="T50" s="108">
        <f t="shared" si="12"/>
        <v>36.6645325</v>
      </c>
      <c r="U50" s="108">
        <f t="shared" si="12"/>
        <v>36.722372499999999</v>
      </c>
      <c r="V50" s="108">
        <f t="shared" si="12"/>
        <v>37.161684999999999</v>
      </c>
      <c r="W50" s="108">
        <f t="shared" si="12"/>
        <v>37.38467</v>
      </c>
      <c r="X50" s="108">
        <f t="shared" si="12"/>
        <v>37.272537499999999</v>
      </c>
      <c r="Y50" s="108">
        <f t="shared" si="12"/>
        <v>37.305902500000002</v>
      </c>
      <c r="Z50" s="108">
        <f t="shared" si="12"/>
        <v>37.566204999999997</v>
      </c>
      <c r="AA50" s="108">
        <f t="shared" si="12"/>
        <v>37.579007500000003</v>
      </c>
      <c r="AB50" s="108">
        <f t="shared" si="12"/>
        <v>37.959119999999999</v>
      </c>
      <c r="AC50" s="108">
        <f t="shared" si="12"/>
        <v>37.991242499999998</v>
      </c>
      <c r="AD50" s="108">
        <f t="shared" si="12"/>
        <v>38.055187500000002</v>
      </c>
      <c r="AE50" s="108">
        <f t="shared" si="12"/>
        <v>38.294162499999999</v>
      </c>
      <c r="AF50" s="108">
        <f t="shared" si="12"/>
        <v>38.201970000000003</v>
      </c>
      <c r="AG50" s="108">
        <f t="shared" si="12"/>
        <v>40.7378</v>
      </c>
      <c r="AH50" s="108">
        <f t="shared" si="12"/>
        <v>42.980225000000004</v>
      </c>
      <c r="AI50" s="108">
        <f t="shared" si="12"/>
        <v>43.944369999999999</v>
      </c>
      <c r="AJ50" s="108">
        <f t="shared" si="12"/>
        <v>45.348244999999999</v>
      </c>
      <c r="AK50" s="108">
        <f t="shared" si="12"/>
        <v>43.554769999999998</v>
      </c>
      <c r="AL50" s="108">
        <f t="shared" si="1"/>
        <v>41.143605000000001</v>
      </c>
      <c r="AM50" s="108">
        <f t="shared" si="4"/>
        <v>39.606212499999998</v>
      </c>
      <c r="AN50" s="108">
        <f t="shared" si="2"/>
        <v>37.270957500000002</v>
      </c>
      <c r="AO50" s="66"/>
      <c r="AP50" s="1"/>
      <c r="AQ50" s="69"/>
      <c r="AR50" s="24"/>
      <c r="AS50" s="24"/>
      <c r="AT50" s="24"/>
      <c r="AU50" s="24"/>
      <c r="AV50" s="24"/>
      <c r="AW50" s="24"/>
      <c r="AX50" s="24"/>
      <c r="AY50" s="24"/>
    </row>
    <row r="51" spans="2:51">
      <c r="B51" s="1" t="s">
        <v>10</v>
      </c>
      <c r="C51" s="108">
        <f t="shared" ref="C51:AK51" si="13">SUM(C19:F19)/4</f>
        <v>25.445274999999999</v>
      </c>
      <c r="D51" s="108">
        <f t="shared" si="13"/>
        <v>25.7253875</v>
      </c>
      <c r="E51" s="108">
        <f t="shared" si="13"/>
        <v>25.134317500000002</v>
      </c>
      <c r="F51" s="108">
        <f t="shared" si="13"/>
        <v>24.977480000000003</v>
      </c>
      <c r="G51" s="108">
        <f t="shared" si="13"/>
        <v>25.580947500000001</v>
      </c>
      <c r="H51" s="108">
        <f t="shared" si="13"/>
        <v>24.790779999999998</v>
      </c>
      <c r="I51" s="108">
        <f t="shared" si="13"/>
        <v>24.117427499999998</v>
      </c>
      <c r="J51" s="108">
        <f t="shared" si="13"/>
        <v>23.791730000000001</v>
      </c>
      <c r="K51" s="108">
        <f t="shared" si="13"/>
        <v>23.501294999999999</v>
      </c>
      <c r="L51" s="108">
        <f t="shared" si="13"/>
        <v>23.463755000000003</v>
      </c>
      <c r="M51" s="108">
        <f t="shared" si="13"/>
        <v>24.107065000000002</v>
      </c>
      <c r="N51" s="108">
        <f t="shared" si="13"/>
        <v>24.8921925</v>
      </c>
      <c r="O51" s="108">
        <f t="shared" si="13"/>
        <v>25.378097499999999</v>
      </c>
      <c r="P51" s="108">
        <f t="shared" si="13"/>
        <v>26.408902499999996</v>
      </c>
      <c r="Q51" s="108">
        <f t="shared" si="13"/>
        <v>27.540262500000004</v>
      </c>
      <c r="R51" s="108">
        <f t="shared" si="13"/>
        <v>28.075597500000004</v>
      </c>
      <c r="S51" s="108">
        <f t="shared" si="13"/>
        <v>29.816275000000001</v>
      </c>
      <c r="T51" s="108">
        <f t="shared" si="13"/>
        <v>31.199182499999999</v>
      </c>
      <c r="U51" s="108">
        <f t="shared" si="13"/>
        <v>31.9434225</v>
      </c>
      <c r="V51" s="108">
        <f t="shared" si="13"/>
        <v>32.8434825</v>
      </c>
      <c r="W51" s="108">
        <f t="shared" si="13"/>
        <v>32.551650000000002</v>
      </c>
      <c r="X51" s="108">
        <f t="shared" si="13"/>
        <v>32.643962500000001</v>
      </c>
      <c r="Y51" s="108">
        <f t="shared" si="13"/>
        <v>34.084429999999998</v>
      </c>
      <c r="Z51" s="108">
        <f t="shared" si="13"/>
        <v>34.990489999999994</v>
      </c>
      <c r="AA51" s="108">
        <f t="shared" si="13"/>
        <v>35.586547499999995</v>
      </c>
      <c r="AB51" s="108">
        <f t="shared" si="13"/>
        <v>35.069912500000001</v>
      </c>
      <c r="AC51" s="108">
        <f t="shared" si="13"/>
        <v>33.657935000000009</v>
      </c>
      <c r="AD51" s="108">
        <f t="shared" si="13"/>
        <v>32.843004999999998</v>
      </c>
      <c r="AE51" s="108">
        <f t="shared" si="13"/>
        <v>32.110142500000002</v>
      </c>
      <c r="AF51" s="108">
        <f t="shared" si="13"/>
        <v>32.055697500000001</v>
      </c>
      <c r="AG51" s="108">
        <f t="shared" si="13"/>
        <v>33.759772499999997</v>
      </c>
      <c r="AH51" s="108">
        <f t="shared" si="13"/>
        <v>36.123842500000002</v>
      </c>
      <c r="AI51" s="108">
        <f t="shared" si="13"/>
        <v>38.255814999999998</v>
      </c>
      <c r="AJ51" s="108">
        <f t="shared" si="13"/>
        <v>39.12077</v>
      </c>
      <c r="AK51" s="108">
        <f t="shared" si="13"/>
        <v>38.009627500000001</v>
      </c>
      <c r="AL51" s="108">
        <f t="shared" si="1"/>
        <v>35.858537499999997</v>
      </c>
      <c r="AM51" s="108">
        <f t="shared" si="4"/>
        <v>33.952242500000004</v>
      </c>
      <c r="AN51" s="108">
        <f t="shared" si="2"/>
        <v>33.583345000000001</v>
      </c>
      <c r="AO51" s="66"/>
      <c r="AP51" s="1"/>
      <c r="AQ51" s="69"/>
      <c r="AR51" s="24"/>
      <c r="AS51" s="24"/>
      <c r="AT51" s="24"/>
      <c r="AU51" s="24"/>
      <c r="AV51" s="24"/>
      <c r="AW51" s="24"/>
      <c r="AX51" s="24"/>
      <c r="AY51" s="24"/>
    </row>
    <row r="52" spans="2:51">
      <c r="B52" s="1" t="s">
        <v>11</v>
      </c>
      <c r="C52" s="108">
        <f t="shared" ref="C52:AK52" si="14">SUM(C20:F20)/4</f>
        <v>22.100214999999999</v>
      </c>
      <c r="D52" s="108">
        <f t="shared" si="14"/>
        <v>22.388827499999998</v>
      </c>
      <c r="E52" s="108">
        <f t="shared" si="14"/>
        <v>22.210464999999999</v>
      </c>
      <c r="F52" s="108">
        <f t="shared" si="14"/>
        <v>22.821764999999999</v>
      </c>
      <c r="G52" s="108">
        <f t="shared" si="14"/>
        <v>22.867507500000002</v>
      </c>
      <c r="H52" s="108">
        <f t="shared" si="14"/>
        <v>22.6403225</v>
      </c>
      <c r="I52" s="108">
        <f t="shared" si="14"/>
        <v>22.609735000000001</v>
      </c>
      <c r="J52" s="108">
        <f t="shared" si="14"/>
        <v>22.195320000000002</v>
      </c>
      <c r="K52" s="108">
        <f t="shared" si="14"/>
        <v>21.739570000000001</v>
      </c>
      <c r="L52" s="108">
        <f t="shared" si="14"/>
        <v>21.626222499999997</v>
      </c>
      <c r="M52" s="108">
        <f t="shared" si="14"/>
        <v>21.70994</v>
      </c>
      <c r="N52" s="108">
        <f t="shared" si="14"/>
        <v>22.4610275</v>
      </c>
      <c r="O52" s="108">
        <f t="shared" si="14"/>
        <v>23.562510000000003</v>
      </c>
      <c r="P52" s="108">
        <f t="shared" si="14"/>
        <v>24.796674999999997</v>
      </c>
      <c r="Q52" s="108">
        <f t="shared" si="14"/>
        <v>26.541162499999999</v>
      </c>
      <c r="R52" s="108">
        <f t="shared" si="14"/>
        <v>27.743627499999995</v>
      </c>
      <c r="S52" s="108">
        <f t="shared" si="14"/>
        <v>28.750515</v>
      </c>
      <c r="T52" s="108">
        <f t="shared" si="14"/>
        <v>29.379172499999999</v>
      </c>
      <c r="U52" s="108">
        <f t="shared" si="14"/>
        <v>29.473559999999999</v>
      </c>
      <c r="V52" s="108">
        <f t="shared" si="14"/>
        <v>29.824364999999997</v>
      </c>
      <c r="W52" s="108">
        <f t="shared" si="14"/>
        <v>29.994489999999999</v>
      </c>
      <c r="X52" s="108">
        <f t="shared" si="14"/>
        <v>29.70309</v>
      </c>
      <c r="Y52" s="108">
        <f t="shared" si="14"/>
        <v>29.500165000000003</v>
      </c>
      <c r="Z52" s="108">
        <f t="shared" si="14"/>
        <v>28.7346225</v>
      </c>
      <c r="AA52" s="108">
        <f t="shared" si="14"/>
        <v>28.250242499999999</v>
      </c>
      <c r="AB52" s="108">
        <f t="shared" si="14"/>
        <v>28.0480625</v>
      </c>
      <c r="AC52" s="108">
        <f t="shared" si="14"/>
        <v>27.932959999999998</v>
      </c>
      <c r="AD52" s="108">
        <f t="shared" si="14"/>
        <v>28.116460000000004</v>
      </c>
      <c r="AE52" s="108">
        <f t="shared" si="14"/>
        <v>28.146409999999999</v>
      </c>
      <c r="AF52" s="108">
        <f t="shared" si="14"/>
        <v>28.9710675</v>
      </c>
      <c r="AG52" s="108">
        <f t="shared" si="14"/>
        <v>31.048537500000002</v>
      </c>
      <c r="AH52" s="108">
        <f t="shared" si="14"/>
        <v>33.149597499999999</v>
      </c>
      <c r="AI52" s="108">
        <f t="shared" si="14"/>
        <v>35.249314999999996</v>
      </c>
      <c r="AJ52" s="108">
        <f t="shared" si="14"/>
        <v>36.773744999999998</v>
      </c>
      <c r="AK52" s="108">
        <f t="shared" si="14"/>
        <v>35.886665000000001</v>
      </c>
      <c r="AL52" s="108">
        <f t="shared" si="1"/>
        <v>34.978285</v>
      </c>
      <c r="AM52" s="108">
        <f t="shared" si="4"/>
        <v>34.382442499999996</v>
      </c>
      <c r="AN52" s="108">
        <f t="shared" si="2"/>
        <v>33.739632499999999</v>
      </c>
      <c r="AO52" s="66"/>
      <c r="AP52" s="1"/>
      <c r="AQ52" s="69"/>
      <c r="AR52" s="24"/>
      <c r="AS52" s="24"/>
      <c r="AT52" s="24"/>
      <c r="AU52" s="24"/>
      <c r="AV52" s="24"/>
      <c r="AW52" s="24"/>
      <c r="AX52" s="24"/>
      <c r="AY52" s="24"/>
    </row>
    <row r="53" spans="2:51">
      <c r="B53" s="1" t="s">
        <v>12</v>
      </c>
      <c r="C53" s="108">
        <f t="shared" ref="C53:AK53" si="15">SUM(C21:F21)/4</f>
        <v>14.733375000000001</v>
      </c>
      <c r="D53" s="108">
        <f t="shared" si="15"/>
        <v>14.619232499999999</v>
      </c>
      <c r="E53" s="108">
        <f t="shared" si="15"/>
        <v>14.728745</v>
      </c>
      <c r="F53" s="108">
        <f t="shared" si="15"/>
        <v>14.405565000000001</v>
      </c>
      <c r="G53" s="108">
        <f t="shared" si="15"/>
        <v>14.2130475</v>
      </c>
      <c r="H53" s="108">
        <f t="shared" si="15"/>
        <v>13.722015000000001</v>
      </c>
      <c r="I53" s="108">
        <f t="shared" si="15"/>
        <v>13.389610000000001</v>
      </c>
      <c r="J53" s="108">
        <f t="shared" si="15"/>
        <v>13.545574999999999</v>
      </c>
      <c r="K53" s="108">
        <f t="shared" si="15"/>
        <v>13.695992499999999</v>
      </c>
      <c r="L53" s="108">
        <f t="shared" si="15"/>
        <v>14.253137500000001</v>
      </c>
      <c r="M53" s="108">
        <f t="shared" si="15"/>
        <v>14.692964999999997</v>
      </c>
      <c r="N53" s="108">
        <f t="shared" si="15"/>
        <v>15.207995</v>
      </c>
      <c r="O53" s="108">
        <f t="shared" si="15"/>
        <v>16.1384325</v>
      </c>
      <c r="P53" s="108">
        <f t="shared" si="15"/>
        <v>16.803652499999998</v>
      </c>
      <c r="Q53" s="108">
        <f t="shared" si="15"/>
        <v>17.805802500000002</v>
      </c>
      <c r="R53" s="108">
        <f t="shared" si="15"/>
        <v>18.047609999999999</v>
      </c>
      <c r="S53" s="108">
        <f t="shared" si="15"/>
        <v>18.303295000000002</v>
      </c>
      <c r="T53" s="108">
        <f t="shared" si="15"/>
        <v>18.659387500000001</v>
      </c>
      <c r="U53" s="108">
        <f t="shared" si="15"/>
        <v>18.638647500000005</v>
      </c>
      <c r="V53" s="108">
        <f t="shared" si="15"/>
        <v>19.482902500000002</v>
      </c>
      <c r="W53" s="108">
        <f t="shared" si="15"/>
        <v>19.768007500000003</v>
      </c>
      <c r="X53" s="108">
        <f t="shared" si="15"/>
        <v>19.772672499999999</v>
      </c>
      <c r="Y53" s="108">
        <f t="shared" si="15"/>
        <v>19.478177500000001</v>
      </c>
      <c r="Z53" s="108">
        <f t="shared" si="15"/>
        <v>18.917682500000002</v>
      </c>
      <c r="AA53" s="108">
        <f t="shared" si="15"/>
        <v>18.676459999999999</v>
      </c>
      <c r="AB53" s="108">
        <f t="shared" si="15"/>
        <v>18.52223</v>
      </c>
      <c r="AC53" s="108">
        <f t="shared" si="15"/>
        <v>18.967897499999999</v>
      </c>
      <c r="AD53" s="108">
        <f t="shared" si="15"/>
        <v>19.102777500000002</v>
      </c>
      <c r="AE53" s="108">
        <f t="shared" si="15"/>
        <v>18.955224999999999</v>
      </c>
      <c r="AF53" s="108">
        <f t="shared" si="15"/>
        <v>19.624337499999999</v>
      </c>
      <c r="AG53" s="108">
        <f t="shared" si="15"/>
        <v>20.813585</v>
      </c>
      <c r="AH53" s="108">
        <f t="shared" si="15"/>
        <v>22.502657499999998</v>
      </c>
      <c r="AI53" s="108">
        <f t="shared" si="15"/>
        <v>23.997705</v>
      </c>
      <c r="AJ53" s="108">
        <f t="shared" si="15"/>
        <v>24.318782500000001</v>
      </c>
      <c r="AK53" s="108">
        <f t="shared" si="15"/>
        <v>23.602530000000002</v>
      </c>
      <c r="AL53" s="108">
        <f t="shared" si="1"/>
        <v>22.334624999999999</v>
      </c>
      <c r="AM53" s="108">
        <f t="shared" si="4"/>
        <v>21.469614999999997</v>
      </c>
      <c r="AN53" s="108">
        <f t="shared" si="2"/>
        <v>20.787855</v>
      </c>
      <c r="AO53" s="66"/>
      <c r="AP53" s="1"/>
      <c r="AQ53" s="69"/>
      <c r="AR53" s="24"/>
      <c r="AS53" s="24"/>
      <c r="AT53" s="24"/>
      <c r="AU53" s="24"/>
      <c r="AV53" s="24"/>
      <c r="AW53" s="24"/>
      <c r="AX53" s="24"/>
      <c r="AY53" s="24"/>
    </row>
    <row r="54" spans="2:51">
      <c r="B54" s="1" t="s">
        <v>85</v>
      </c>
      <c r="C54" s="108">
        <f t="shared" ref="C54:AK54" si="16">SUM(C22:F22)/4</f>
        <v>17.019925000000001</v>
      </c>
      <c r="D54" s="108">
        <f t="shared" si="16"/>
        <v>17.113275000000002</v>
      </c>
      <c r="E54" s="108">
        <f t="shared" si="16"/>
        <v>17.1262525</v>
      </c>
      <c r="F54" s="108">
        <f t="shared" si="16"/>
        <v>17.088760000000001</v>
      </c>
      <c r="G54" s="108">
        <f t="shared" si="16"/>
        <v>17.718422500000003</v>
      </c>
      <c r="H54" s="108">
        <f t="shared" si="16"/>
        <v>17.580300000000001</v>
      </c>
      <c r="I54" s="108">
        <f t="shared" si="16"/>
        <v>17.6217325</v>
      </c>
      <c r="J54" s="108">
        <f t="shared" si="16"/>
        <v>18.041604999999997</v>
      </c>
      <c r="K54" s="108">
        <f t="shared" si="16"/>
        <v>17.922979999999999</v>
      </c>
      <c r="L54" s="108">
        <f t="shared" si="16"/>
        <v>18.627527499999999</v>
      </c>
      <c r="M54" s="108">
        <f t="shared" si="16"/>
        <v>18.9336175</v>
      </c>
      <c r="N54" s="108">
        <f t="shared" si="16"/>
        <v>19.487022500000002</v>
      </c>
      <c r="O54" s="108">
        <f t="shared" si="16"/>
        <v>20.263485000000003</v>
      </c>
      <c r="P54" s="108">
        <f t="shared" si="16"/>
        <v>20.59104</v>
      </c>
      <c r="Q54" s="108">
        <f t="shared" si="16"/>
        <v>20.909012499999999</v>
      </c>
      <c r="R54" s="108">
        <f t="shared" si="16"/>
        <v>21.448527499999997</v>
      </c>
      <c r="S54" s="108">
        <f t="shared" si="16"/>
        <v>22.021139999999999</v>
      </c>
      <c r="T54" s="108">
        <f t="shared" si="16"/>
        <v>22.514919999999996</v>
      </c>
      <c r="U54" s="108">
        <f t="shared" si="16"/>
        <v>22.802702500000002</v>
      </c>
      <c r="V54" s="108">
        <f t="shared" si="16"/>
        <v>22.367252499999999</v>
      </c>
      <c r="W54" s="108">
        <f t="shared" si="16"/>
        <v>21.710327499999998</v>
      </c>
      <c r="X54" s="108">
        <f t="shared" si="16"/>
        <v>21.039747500000001</v>
      </c>
      <c r="Y54" s="108">
        <f t="shared" si="16"/>
        <v>20.962710000000001</v>
      </c>
      <c r="Z54" s="108">
        <f t="shared" si="16"/>
        <v>20.743249999999996</v>
      </c>
      <c r="AA54" s="108">
        <f t="shared" si="16"/>
        <v>20.56615</v>
      </c>
      <c r="AB54" s="108">
        <f t="shared" si="16"/>
        <v>20.664762499999998</v>
      </c>
      <c r="AC54" s="108">
        <f t="shared" si="16"/>
        <v>20.192905</v>
      </c>
      <c r="AD54" s="108">
        <f t="shared" si="16"/>
        <v>20.112402500000002</v>
      </c>
      <c r="AE54" s="108">
        <f t="shared" si="16"/>
        <v>20.302267499999999</v>
      </c>
      <c r="AF54" s="108">
        <f t="shared" si="16"/>
        <v>20.452287500000001</v>
      </c>
      <c r="AG54" s="108">
        <f t="shared" si="16"/>
        <v>22.3707025</v>
      </c>
      <c r="AH54" s="108">
        <f t="shared" si="16"/>
        <v>24.188265000000001</v>
      </c>
      <c r="AI54" s="108">
        <f t="shared" si="16"/>
        <v>25.3176475</v>
      </c>
      <c r="AJ54" s="108">
        <f t="shared" si="16"/>
        <v>25.864700000000003</v>
      </c>
      <c r="AK54" s="108">
        <f t="shared" si="16"/>
        <v>25.612195</v>
      </c>
      <c r="AL54" s="108">
        <f t="shared" si="1"/>
        <v>24.54045</v>
      </c>
      <c r="AM54" s="108">
        <f t="shared" si="4"/>
        <v>23.914282500000002</v>
      </c>
      <c r="AN54" s="108">
        <f t="shared" si="2"/>
        <v>23.624120000000001</v>
      </c>
      <c r="AO54" s="66"/>
      <c r="AP54" s="1"/>
      <c r="AQ54" s="69"/>
      <c r="AR54" s="24"/>
      <c r="AS54" s="24"/>
      <c r="AT54" s="24"/>
      <c r="AU54" s="24"/>
      <c r="AV54" s="24"/>
      <c r="AW54" s="24"/>
      <c r="AX54" s="24"/>
      <c r="AY54" s="24"/>
    </row>
    <row r="55" spans="2:51">
      <c r="B55" s="1" t="s">
        <v>13</v>
      </c>
      <c r="C55" s="108">
        <f t="shared" ref="C55:AK55" si="17">SUM(C23:F23)/4</f>
        <v>20.056102499999998</v>
      </c>
      <c r="D55" s="108">
        <f t="shared" si="17"/>
        <v>19.788220000000003</v>
      </c>
      <c r="E55" s="108">
        <f t="shared" si="17"/>
        <v>19.320535</v>
      </c>
      <c r="F55" s="108">
        <f t="shared" si="17"/>
        <v>18.772500000000001</v>
      </c>
      <c r="G55" s="108">
        <f t="shared" si="17"/>
        <v>18.5443</v>
      </c>
      <c r="H55" s="108">
        <f t="shared" si="17"/>
        <v>18.593239999999998</v>
      </c>
      <c r="I55" s="108">
        <f t="shared" si="17"/>
        <v>19.068235000000001</v>
      </c>
      <c r="J55" s="108">
        <f t="shared" si="17"/>
        <v>19.517989999999998</v>
      </c>
      <c r="K55" s="108">
        <f t="shared" si="17"/>
        <v>19.733485000000002</v>
      </c>
      <c r="L55" s="108">
        <f t="shared" si="17"/>
        <v>19.937249999999999</v>
      </c>
      <c r="M55" s="108">
        <f t="shared" si="17"/>
        <v>19.887772500000001</v>
      </c>
      <c r="N55" s="108">
        <f t="shared" si="17"/>
        <v>19.797415000000001</v>
      </c>
      <c r="O55" s="108">
        <f t="shared" si="17"/>
        <v>19.9627625</v>
      </c>
      <c r="P55" s="108">
        <f t="shared" si="17"/>
        <v>20.142892499999999</v>
      </c>
      <c r="Q55" s="108">
        <f t="shared" si="17"/>
        <v>20.565592499999998</v>
      </c>
      <c r="R55" s="108">
        <f t="shared" si="17"/>
        <v>21.064594999999997</v>
      </c>
      <c r="S55" s="108">
        <f t="shared" si="17"/>
        <v>21.534455000000001</v>
      </c>
      <c r="T55" s="108">
        <f t="shared" si="17"/>
        <v>22.139199999999999</v>
      </c>
      <c r="U55" s="108">
        <f t="shared" si="17"/>
        <v>22.661022500000001</v>
      </c>
      <c r="V55" s="108">
        <f t="shared" si="17"/>
        <v>22.899800000000003</v>
      </c>
      <c r="W55" s="108">
        <f t="shared" si="17"/>
        <v>23.177985</v>
      </c>
      <c r="X55" s="108">
        <f t="shared" si="17"/>
        <v>23.433824999999999</v>
      </c>
      <c r="Y55" s="108">
        <f t="shared" si="17"/>
        <v>23.620865000000002</v>
      </c>
      <c r="Z55" s="108">
        <f t="shared" si="17"/>
        <v>23.816837499999998</v>
      </c>
      <c r="AA55" s="108">
        <f t="shared" si="17"/>
        <v>23.847190000000001</v>
      </c>
      <c r="AB55" s="108">
        <f t="shared" si="17"/>
        <v>23.683777499999998</v>
      </c>
      <c r="AC55" s="108">
        <f t="shared" si="17"/>
        <v>23.593142499999999</v>
      </c>
      <c r="AD55" s="108">
        <f t="shared" si="17"/>
        <v>23.807659999999998</v>
      </c>
      <c r="AE55" s="108">
        <f t="shared" si="17"/>
        <v>23.897955</v>
      </c>
      <c r="AF55" s="108">
        <f t="shared" si="17"/>
        <v>24.117677499999999</v>
      </c>
      <c r="AG55" s="108">
        <f t="shared" si="17"/>
        <v>26.068047499999999</v>
      </c>
      <c r="AH55" s="108">
        <f t="shared" si="17"/>
        <v>27.889447499999999</v>
      </c>
      <c r="AI55" s="108">
        <f t="shared" si="17"/>
        <v>29.6224025</v>
      </c>
      <c r="AJ55" s="108">
        <f t="shared" si="17"/>
        <v>31.323352499999999</v>
      </c>
      <c r="AK55" s="108">
        <f t="shared" si="17"/>
        <v>30.537459999999996</v>
      </c>
      <c r="AL55" s="108">
        <f t="shared" si="1"/>
        <v>29.264099999999999</v>
      </c>
      <c r="AM55" s="108">
        <f t="shared" si="4"/>
        <v>27.770375000000001</v>
      </c>
      <c r="AN55" s="108">
        <f t="shared" si="2"/>
        <v>26.827282500000003</v>
      </c>
      <c r="AO55" s="66"/>
      <c r="AP55" s="1"/>
      <c r="AQ55" s="69"/>
      <c r="AR55" s="24"/>
      <c r="AS55" s="24"/>
      <c r="AT55" s="24"/>
      <c r="AU55" s="24"/>
      <c r="AV55" s="24"/>
      <c r="AW55" s="24"/>
      <c r="AX55" s="24"/>
      <c r="AY55" s="24"/>
    </row>
    <row r="56" spans="2:51">
      <c r="B56" s="1" t="s">
        <v>14</v>
      </c>
      <c r="C56" s="108">
        <f t="shared" ref="C56:AK56" si="18">SUM(C24:F24)/4</f>
        <v>13.452177499999999</v>
      </c>
      <c r="D56" s="108">
        <f t="shared" si="18"/>
        <v>13.114767499999999</v>
      </c>
      <c r="E56" s="108">
        <f t="shared" si="18"/>
        <v>12.68882</v>
      </c>
      <c r="F56" s="108">
        <f t="shared" si="18"/>
        <v>12.314565</v>
      </c>
      <c r="G56" s="108">
        <f t="shared" si="18"/>
        <v>12.064160000000001</v>
      </c>
      <c r="H56" s="108">
        <f t="shared" si="18"/>
        <v>11.830020000000001</v>
      </c>
      <c r="I56" s="108">
        <f t="shared" si="18"/>
        <v>11.8243475</v>
      </c>
      <c r="J56" s="108">
        <f t="shared" si="18"/>
        <v>12.128645000000001</v>
      </c>
      <c r="K56" s="108">
        <f t="shared" si="18"/>
        <v>12.471990000000002</v>
      </c>
      <c r="L56" s="108">
        <f t="shared" si="18"/>
        <v>13.014602500000002</v>
      </c>
      <c r="M56" s="108">
        <f t="shared" si="18"/>
        <v>13.441025000000002</v>
      </c>
      <c r="N56" s="108">
        <f t="shared" si="18"/>
        <v>13.5311775</v>
      </c>
      <c r="O56" s="108">
        <f t="shared" si="18"/>
        <v>13.888702500000001</v>
      </c>
      <c r="P56" s="108">
        <f t="shared" si="18"/>
        <v>14.216312499999999</v>
      </c>
      <c r="Q56" s="108">
        <f t="shared" si="18"/>
        <v>14.391847499999999</v>
      </c>
      <c r="R56" s="108">
        <f t="shared" si="18"/>
        <v>14.7684225</v>
      </c>
      <c r="S56" s="108">
        <f t="shared" si="18"/>
        <v>14.815917500000001</v>
      </c>
      <c r="T56" s="108">
        <f t="shared" si="18"/>
        <v>14.960352500000001</v>
      </c>
      <c r="U56" s="108">
        <f t="shared" si="18"/>
        <v>15.1897275</v>
      </c>
      <c r="V56" s="108">
        <f t="shared" si="18"/>
        <v>15.142274999999998</v>
      </c>
      <c r="W56" s="108">
        <f t="shared" si="18"/>
        <v>15.458699999999999</v>
      </c>
      <c r="X56" s="108">
        <f t="shared" si="18"/>
        <v>15.5748125</v>
      </c>
      <c r="Y56" s="108">
        <f t="shared" si="18"/>
        <v>15.9231775</v>
      </c>
      <c r="Z56" s="108">
        <f t="shared" si="18"/>
        <v>16.153267499999998</v>
      </c>
      <c r="AA56" s="108">
        <f t="shared" si="18"/>
        <v>16.405975000000002</v>
      </c>
      <c r="AB56" s="108">
        <f t="shared" si="18"/>
        <v>16.687075</v>
      </c>
      <c r="AC56" s="108">
        <f t="shared" si="18"/>
        <v>16.75864</v>
      </c>
      <c r="AD56" s="108">
        <f t="shared" si="18"/>
        <v>16.850265</v>
      </c>
      <c r="AE56" s="108">
        <f t="shared" si="18"/>
        <v>16.648387500000002</v>
      </c>
      <c r="AF56" s="108">
        <f t="shared" si="18"/>
        <v>16.533380000000001</v>
      </c>
      <c r="AG56" s="108">
        <f t="shared" si="18"/>
        <v>17.996087500000002</v>
      </c>
      <c r="AH56" s="108">
        <f t="shared" si="18"/>
        <v>19.8782025</v>
      </c>
      <c r="AI56" s="108">
        <f t="shared" si="18"/>
        <v>21.579979999999999</v>
      </c>
      <c r="AJ56" s="108">
        <f t="shared" si="18"/>
        <v>22.697362499999997</v>
      </c>
      <c r="AK56" s="108">
        <f t="shared" si="18"/>
        <v>21.984794999999998</v>
      </c>
      <c r="AL56" s="108">
        <f t="shared" si="1"/>
        <v>20.995884999999998</v>
      </c>
      <c r="AM56" s="108">
        <f t="shared" si="4"/>
        <v>19.809989999999999</v>
      </c>
      <c r="AN56" s="108">
        <f t="shared" si="2"/>
        <v>19.221192500000001</v>
      </c>
      <c r="AO56" s="66"/>
      <c r="AP56" s="1"/>
      <c r="AQ56" s="69"/>
      <c r="AR56" s="24"/>
      <c r="AS56" s="24"/>
      <c r="AT56" s="24"/>
      <c r="AU56" s="24"/>
      <c r="AV56" s="24"/>
      <c r="AW56" s="24"/>
      <c r="AX56" s="24"/>
      <c r="AY56" s="24"/>
    </row>
    <row r="57" spans="2:51">
      <c r="B57" s="1" t="s">
        <v>15</v>
      </c>
      <c r="C57" s="108">
        <f t="shared" ref="C57:AK57" si="19">SUM(C25:F25)/4</f>
        <v>11.69571</v>
      </c>
      <c r="D57" s="108">
        <f t="shared" si="19"/>
        <v>11.681775000000002</v>
      </c>
      <c r="E57" s="108">
        <f t="shared" si="19"/>
        <v>11.487020000000001</v>
      </c>
      <c r="F57" s="108">
        <f t="shared" si="19"/>
        <v>11.2619875</v>
      </c>
      <c r="G57" s="108">
        <f t="shared" si="19"/>
        <v>11.2251175</v>
      </c>
      <c r="H57" s="108">
        <f t="shared" si="19"/>
        <v>11.135157499999998</v>
      </c>
      <c r="I57" s="108">
        <f t="shared" si="19"/>
        <v>11.269314999999999</v>
      </c>
      <c r="J57" s="108">
        <f t="shared" si="19"/>
        <v>11.202007500000001</v>
      </c>
      <c r="K57" s="108">
        <f t="shared" si="19"/>
        <v>11.217377500000001</v>
      </c>
      <c r="L57" s="108">
        <f t="shared" si="19"/>
        <v>11.706982500000001</v>
      </c>
      <c r="M57" s="108">
        <f t="shared" si="19"/>
        <v>12.143067499999999</v>
      </c>
      <c r="N57" s="108">
        <f t="shared" si="19"/>
        <v>12.5480175</v>
      </c>
      <c r="O57" s="108">
        <f t="shared" si="19"/>
        <v>12.686855</v>
      </c>
      <c r="P57" s="108">
        <f t="shared" si="19"/>
        <v>12.933384999999999</v>
      </c>
      <c r="Q57" s="108">
        <f t="shared" si="19"/>
        <v>13.30348</v>
      </c>
      <c r="R57" s="108">
        <f t="shared" si="19"/>
        <v>14.163080000000001</v>
      </c>
      <c r="S57" s="108">
        <f t="shared" si="19"/>
        <v>14.964152499999999</v>
      </c>
      <c r="T57" s="108">
        <f t="shared" si="19"/>
        <v>15.331467499999999</v>
      </c>
      <c r="U57" s="108">
        <f t="shared" si="19"/>
        <v>15.0265325</v>
      </c>
      <c r="V57" s="108">
        <f t="shared" si="19"/>
        <v>14.732759999999999</v>
      </c>
      <c r="W57" s="108">
        <f t="shared" si="19"/>
        <v>14.729109999999999</v>
      </c>
      <c r="X57" s="108">
        <f t="shared" si="19"/>
        <v>14.921975</v>
      </c>
      <c r="Y57" s="108">
        <f t="shared" si="19"/>
        <v>16.028855</v>
      </c>
      <c r="Z57" s="108">
        <f t="shared" si="19"/>
        <v>16.413612499999999</v>
      </c>
      <c r="AA57" s="108">
        <f t="shared" si="19"/>
        <v>16.514814999999999</v>
      </c>
      <c r="AB57" s="108">
        <f t="shared" si="19"/>
        <v>16.302972499999999</v>
      </c>
      <c r="AC57" s="108">
        <f t="shared" si="19"/>
        <v>15.632557499999999</v>
      </c>
      <c r="AD57" s="108">
        <f t="shared" si="19"/>
        <v>15.382932500000001</v>
      </c>
      <c r="AE57" s="108">
        <f t="shared" si="19"/>
        <v>14.9873175</v>
      </c>
      <c r="AF57" s="108">
        <f t="shared" si="19"/>
        <v>14.95617</v>
      </c>
      <c r="AG57" s="108">
        <f t="shared" si="19"/>
        <v>15.675157500000001</v>
      </c>
      <c r="AH57" s="108">
        <f t="shared" si="19"/>
        <v>16.297105000000002</v>
      </c>
      <c r="AI57" s="108">
        <f t="shared" si="19"/>
        <v>16.986862500000001</v>
      </c>
      <c r="AJ57" s="108">
        <f t="shared" si="19"/>
        <v>17.221092500000001</v>
      </c>
      <c r="AK57" s="108">
        <f t="shared" si="19"/>
        <v>16.988375000000001</v>
      </c>
      <c r="AL57" s="108">
        <f t="shared" si="1"/>
        <v>16.846072499999998</v>
      </c>
      <c r="AM57" s="108">
        <f t="shared" si="4"/>
        <v>16.625377499999999</v>
      </c>
      <c r="AN57" s="108">
        <f t="shared" si="2"/>
        <v>16.8200775</v>
      </c>
      <c r="AO57" s="66"/>
      <c r="AP57" s="1"/>
      <c r="AQ57" s="69"/>
      <c r="AR57" s="24"/>
      <c r="AS57" s="24"/>
      <c r="AT57" s="24"/>
      <c r="AU57" s="24"/>
      <c r="AV57" s="24"/>
      <c r="AW57" s="24"/>
      <c r="AX57" s="24"/>
      <c r="AY57" s="24"/>
    </row>
    <row r="58" spans="2:51">
      <c r="B58" s="1" t="s">
        <v>16</v>
      </c>
      <c r="C58" s="108">
        <f t="shared" ref="C58:AK58" si="20">SUM(C26:F26)/4</f>
        <v>12.235964999999998</v>
      </c>
      <c r="D58" s="108">
        <f t="shared" si="20"/>
        <v>12.378724999999999</v>
      </c>
      <c r="E58" s="108">
        <f t="shared" si="20"/>
        <v>12.449265</v>
      </c>
      <c r="F58" s="108">
        <f t="shared" si="20"/>
        <v>12.435622499999999</v>
      </c>
      <c r="G58" s="108">
        <f t="shared" si="20"/>
        <v>12.3643375</v>
      </c>
      <c r="H58" s="108">
        <f t="shared" si="20"/>
        <v>11.7804675</v>
      </c>
      <c r="I58" s="108">
        <f t="shared" si="20"/>
        <v>11.610552500000001</v>
      </c>
      <c r="J58" s="108">
        <f t="shared" si="20"/>
        <v>12.073500000000001</v>
      </c>
      <c r="K58" s="108">
        <f t="shared" si="20"/>
        <v>12.16011</v>
      </c>
      <c r="L58" s="108">
        <f t="shared" si="20"/>
        <v>12.03429</v>
      </c>
      <c r="M58" s="108">
        <f t="shared" si="20"/>
        <v>12.266165000000001</v>
      </c>
      <c r="N58" s="108">
        <f t="shared" si="20"/>
        <v>12.144394999999999</v>
      </c>
      <c r="O58" s="108">
        <f t="shared" si="20"/>
        <v>12.639510000000001</v>
      </c>
      <c r="P58" s="108">
        <f t="shared" si="20"/>
        <v>13.614039999999999</v>
      </c>
      <c r="Q58" s="108">
        <f t="shared" si="20"/>
        <v>14.4511725</v>
      </c>
      <c r="R58" s="108">
        <f t="shared" si="20"/>
        <v>15.11708</v>
      </c>
      <c r="S58" s="108">
        <f t="shared" si="20"/>
        <v>15.197345</v>
      </c>
      <c r="T58" s="108">
        <f t="shared" si="20"/>
        <v>14.957002500000002</v>
      </c>
      <c r="U58" s="108">
        <f t="shared" si="20"/>
        <v>14.72851</v>
      </c>
      <c r="V58" s="108">
        <f t="shared" si="20"/>
        <v>14.489857499999999</v>
      </c>
      <c r="W58" s="108">
        <f t="shared" si="20"/>
        <v>14.3660225</v>
      </c>
      <c r="X58" s="108">
        <f t="shared" si="20"/>
        <v>14.609417500000001</v>
      </c>
      <c r="Y58" s="108">
        <f t="shared" si="20"/>
        <v>14.876762500000002</v>
      </c>
      <c r="Z58" s="108">
        <f t="shared" si="20"/>
        <v>14.579652499999998</v>
      </c>
      <c r="AA58" s="108">
        <f t="shared" si="20"/>
        <v>14.272542499999998</v>
      </c>
      <c r="AB58" s="108">
        <f t="shared" si="20"/>
        <v>13.79059</v>
      </c>
      <c r="AC58" s="108">
        <f t="shared" si="20"/>
        <v>13.228539999999999</v>
      </c>
      <c r="AD58" s="108">
        <f t="shared" si="20"/>
        <v>13.7325175</v>
      </c>
      <c r="AE58" s="108">
        <f t="shared" si="20"/>
        <v>14.100440000000001</v>
      </c>
      <c r="AF58" s="108">
        <f t="shared" si="20"/>
        <v>14.262585000000001</v>
      </c>
      <c r="AG58" s="108">
        <f t="shared" si="20"/>
        <v>14.9766575</v>
      </c>
      <c r="AH58" s="108">
        <f t="shared" si="20"/>
        <v>16.002827500000002</v>
      </c>
      <c r="AI58" s="108">
        <f t="shared" si="20"/>
        <v>16.63372</v>
      </c>
      <c r="AJ58" s="108">
        <f t="shared" si="20"/>
        <v>18.182872499999998</v>
      </c>
      <c r="AK58" s="108">
        <f t="shared" si="20"/>
        <v>18.021227499999998</v>
      </c>
      <c r="AL58" s="108">
        <f t="shared" si="1"/>
        <v>17.88175</v>
      </c>
      <c r="AM58" s="108">
        <f t="shared" si="4"/>
        <v>17.380357500000002</v>
      </c>
      <c r="AN58" s="108">
        <f t="shared" si="2"/>
        <v>16.136582499999999</v>
      </c>
      <c r="AO58" s="66"/>
      <c r="AP58" s="1"/>
      <c r="AQ58" s="69"/>
      <c r="AR58" s="24"/>
      <c r="AS58" s="24"/>
      <c r="AT58" s="24"/>
      <c r="AU58" s="24"/>
      <c r="AV58" s="24"/>
      <c r="AW58" s="24"/>
      <c r="AX58" s="24"/>
      <c r="AY58" s="24"/>
    </row>
    <row r="59" spans="2:51">
      <c r="B59" s="1" t="s">
        <v>17</v>
      </c>
      <c r="C59" s="108">
        <f t="shared" ref="C59:AK59" si="21">SUM(C27:F27)/4</f>
        <v>16.7344875</v>
      </c>
      <c r="D59" s="108">
        <f t="shared" si="21"/>
        <v>16.07788</v>
      </c>
      <c r="E59" s="108">
        <f t="shared" si="21"/>
        <v>15.61016</v>
      </c>
      <c r="F59" s="108">
        <f t="shared" si="21"/>
        <v>15.545792500000001</v>
      </c>
      <c r="G59" s="108">
        <f t="shared" si="21"/>
        <v>15.5194925</v>
      </c>
      <c r="H59" s="108">
        <f t="shared" si="21"/>
        <v>15.685445000000001</v>
      </c>
      <c r="I59" s="108">
        <f t="shared" si="21"/>
        <v>16.049455000000002</v>
      </c>
      <c r="J59" s="108">
        <f t="shared" si="21"/>
        <v>16.325452500000001</v>
      </c>
      <c r="K59" s="108">
        <f t="shared" si="21"/>
        <v>16.697680000000002</v>
      </c>
      <c r="L59" s="108">
        <f t="shared" si="21"/>
        <v>16.810545000000001</v>
      </c>
      <c r="M59" s="108">
        <f t="shared" si="21"/>
        <v>16.975100000000001</v>
      </c>
      <c r="N59" s="108">
        <f t="shared" si="21"/>
        <v>17.291082500000002</v>
      </c>
      <c r="O59" s="108">
        <f t="shared" si="21"/>
        <v>17.233695000000001</v>
      </c>
      <c r="P59" s="108">
        <f t="shared" si="21"/>
        <v>17.617145000000001</v>
      </c>
      <c r="Q59" s="108">
        <f t="shared" si="21"/>
        <v>18.155312500000001</v>
      </c>
      <c r="R59" s="108">
        <f t="shared" si="21"/>
        <v>18.320785000000001</v>
      </c>
      <c r="S59" s="108">
        <f t="shared" si="21"/>
        <v>19.041162499999999</v>
      </c>
      <c r="T59" s="108">
        <f t="shared" si="21"/>
        <v>19.322452500000001</v>
      </c>
      <c r="U59" s="108">
        <f t="shared" si="21"/>
        <v>19.382719999999999</v>
      </c>
      <c r="V59" s="108">
        <f t="shared" si="21"/>
        <v>19.5787625</v>
      </c>
      <c r="W59" s="108">
        <f t="shared" si="21"/>
        <v>19.604219999999998</v>
      </c>
      <c r="X59" s="108">
        <f t="shared" si="21"/>
        <v>20.23761</v>
      </c>
      <c r="Y59" s="108">
        <f t="shared" si="21"/>
        <v>20.348567500000001</v>
      </c>
      <c r="Z59" s="108">
        <f t="shared" si="21"/>
        <v>20.566610000000001</v>
      </c>
      <c r="AA59" s="108">
        <f t="shared" si="21"/>
        <v>20.534310000000001</v>
      </c>
      <c r="AB59" s="108">
        <f t="shared" si="21"/>
        <v>20.434245000000001</v>
      </c>
      <c r="AC59" s="108">
        <f t="shared" si="21"/>
        <v>20.340215000000001</v>
      </c>
      <c r="AD59" s="108">
        <f t="shared" si="21"/>
        <v>20.2378675</v>
      </c>
      <c r="AE59" s="108">
        <f t="shared" si="21"/>
        <v>19.792042500000001</v>
      </c>
      <c r="AF59" s="108">
        <f t="shared" si="21"/>
        <v>19.189910000000001</v>
      </c>
      <c r="AG59" s="108">
        <f t="shared" si="21"/>
        <v>21.007210000000001</v>
      </c>
      <c r="AH59" s="108">
        <f t="shared" si="21"/>
        <v>22.671670000000002</v>
      </c>
      <c r="AI59" s="108">
        <f t="shared" si="21"/>
        <v>24.284425000000002</v>
      </c>
      <c r="AJ59" s="108">
        <f t="shared" si="21"/>
        <v>25.565512500000004</v>
      </c>
      <c r="AK59" s="108">
        <f t="shared" si="21"/>
        <v>24.262995</v>
      </c>
      <c r="AL59" s="108">
        <f t="shared" si="1"/>
        <v>23.121402499999999</v>
      </c>
      <c r="AM59" s="108">
        <f t="shared" si="4"/>
        <v>22.400440000000003</v>
      </c>
      <c r="AN59" s="108">
        <f t="shared" si="2"/>
        <v>21.905295000000002</v>
      </c>
      <c r="AO59" s="66"/>
      <c r="AP59" s="1"/>
      <c r="AQ59" s="69"/>
      <c r="AR59" s="24"/>
      <c r="AS59" s="24"/>
      <c r="AT59" s="24"/>
      <c r="AU59" s="24"/>
      <c r="AV59" s="24"/>
      <c r="AW59" s="24"/>
      <c r="AX59" s="24"/>
      <c r="AY59" s="24"/>
    </row>
    <row r="60" spans="2:51">
      <c r="B60" s="1" t="s">
        <v>20</v>
      </c>
      <c r="C60" s="108">
        <f t="shared" ref="C60:AK60" si="22">SUM(C28:F28)/4</f>
        <v>12.7498</v>
      </c>
      <c r="D60" s="108">
        <f t="shared" si="22"/>
        <v>13.08376</v>
      </c>
      <c r="E60" s="108">
        <f t="shared" si="22"/>
        <v>13.5948475</v>
      </c>
      <c r="F60" s="108">
        <f t="shared" si="22"/>
        <v>13.4801625</v>
      </c>
      <c r="G60" s="108">
        <f t="shared" si="22"/>
        <v>12.999612500000001</v>
      </c>
      <c r="H60" s="108">
        <f t="shared" si="22"/>
        <v>12.4820575</v>
      </c>
      <c r="I60" s="108">
        <f t="shared" si="22"/>
        <v>12.384685000000001</v>
      </c>
      <c r="J60" s="108">
        <f t="shared" si="22"/>
        <v>12.494977500000001</v>
      </c>
      <c r="K60" s="108">
        <f t="shared" si="22"/>
        <v>12.768565000000001</v>
      </c>
      <c r="L60" s="108">
        <f t="shared" si="22"/>
        <v>13.0624725</v>
      </c>
      <c r="M60" s="108">
        <f t="shared" si="22"/>
        <v>13.519422500000001</v>
      </c>
      <c r="N60" s="108">
        <f t="shared" si="22"/>
        <v>14.794192500000001</v>
      </c>
      <c r="O60" s="108">
        <f t="shared" si="22"/>
        <v>15.782050000000002</v>
      </c>
      <c r="P60" s="108">
        <f t="shared" si="22"/>
        <v>16.662865000000004</v>
      </c>
      <c r="Q60" s="108">
        <f t="shared" si="22"/>
        <v>17.067219999999999</v>
      </c>
      <c r="R60" s="108">
        <f t="shared" si="22"/>
        <v>16.984270000000002</v>
      </c>
      <c r="S60" s="108">
        <f t="shared" si="22"/>
        <v>17.123915</v>
      </c>
      <c r="T60" s="108">
        <f t="shared" si="22"/>
        <v>17.195135000000001</v>
      </c>
      <c r="U60" s="108">
        <f t="shared" si="22"/>
        <v>17.396347500000001</v>
      </c>
      <c r="V60" s="108">
        <f t="shared" si="22"/>
        <v>17.742984999999997</v>
      </c>
      <c r="W60" s="108">
        <f t="shared" si="22"/>
        <v>18.382619999999999</v>
      </c>
      <c r="X60" s="108">
        <f t="shared" si="22"/>
        <v>18.5589075</v>
      </c>
      <c r="Y60" s="108">
        <f t="shared" si="22"/>
        <v>18.320659999999997</v>
      </c>
      <c r="Z60" s="108">
        <f t="shared" si="22"/>
        <v>17.7245925</v>
      </c>
      <c r="AA60" s="108">
        <f t="shared" si="22"/>
        <v>16.692745000000002</v>
      </c>
      <c r="AB60" s="108">
        <f t="shared" si="22"/>
        <v>16.996784999999999</v>
      </c>
      <c r="AC60" s="108">
        <f t="shared" si="22"/>
        <v>16.839039999999997</v>
      </c>
      <c r="AD60" s="108">
        <f t="shared" si="22"/>
        <v>17.129044999999998</v>
      </c>
      <c r="AE60" s="108">
        <f t="shared" si="22"/>
        <v>17.289137499999999</v>
      </c>
      <c r="AF60" s="108">
        <f t="shared" si="22"/>
        <v>16.976969999999998</v>
      </c>
      <c r="AG60" s="108">
        <f t="shared" si="22"/>
        <v>17.660047499999997</v>
      </c>
      <c r="AH60" s="108">
        <f t="shared" si="22"/>
        <v>19.124344999999998</v>
      </c>
      <c r="AI60" s="108">
        <f t="shared" si="22"/>
        <v>20.191894999999999</v>
      </c>
      <c r="AJ60" s="108">
        <f t="shared" si="22"/>
        <v>21.222540000000002</v>
      </c>
      <c r="AK60" s="108">
        <f t="shared" si="22"/>
        <v>20.922995000000004</v>
      </c>
      <c r="AL60" s="108">
        <f t="shared" si="1"/>
        <v>19.379580000000004</v>
      </c>
      <c r="AM60" s="108">
        <f t="shared" si="4"/>
        <v>18.52901</v>
      </c>
      <c r="AN60" s="108">
        <f t="shared" si="2"/>
        <v>18.23291</v>
      </c>
      <c r="AO60" s="66"/>
      <c r="AP60" s="1"/>
      <c r="AQ60" s="69"/>
      <c r="AR60" s="24"/>
      <c r="AS60" s="24"/>
      <c r="AT60" s="24"/>
      <c r="AU60" s="24"/>
      <c r="AV60" s="24"/>
      <c r="AW60" s="24"/>
      <c r="AX60" s="24"/>
      <c r="AY60" s="24"/>
    </row>
    <row r="61" spans="2:51">
      <c r="B61" s="1" t="s">
        <v>18</v>
      </c>
      <c r="C61" s="108">
        <f t="shared" ref="C61:AK61" si="23">SUM(C29:F29)/4</f>
        <v>11.194514999999999</v>
      </c>
      <c r="D61" s="108">
        <f t="shared" si="23"/>
        <v>11.0176725</v>
      </c>
      <c r="E61" s="108">
        <f t="shared" si="23"/>
        <v>11.311869999999999</v>
      </c>
      <c r="F61" s="108">
        <f t="shared" si="23"/>
        <v>11.85943</v>
      </c>
      <c r="G61" s="108">
        <f t="shared" si="23"/>
        <v>12.196562499999999</v>
      </c>
      <c r="H61" s="108">
        <f t="shared" si="23"/>
        <v>12.470917499999999</v>
      </c>
      <c r="I61" s="108">
        <f t="shared" si="23"/>
        <v>12.45754</v>
      </c>
      <c r="J61" s="108">
        <f t="shared" si="23"/>
        <v>12.263260000000001</v>
      </c>
      <c r="K61" s="108">
        <f t="shared" si="23"/>
        <v>11.933227500000001</v>
      </c>
      <c r="L61" s="108">
        <f t="shared" si="23"/>
        <v>12.251615000000001</v>
      </c>
      <c r="M61" s="108">
        <f t="shared" si="23"/>
        <v>13.031927500000002</v>
      </c>
      <c r="N61" s="108">
        <f t="shared" si="23"/>
        <v>14.090620000000001</v>
      </c>
      <c r="O61" s="108">
        <f t="shared" si="23"/>
        <v>15.566775</v>
      </c>
      <c r="P61" s="108">
        <f t="shared" si="23"/>
        <v>16.057062500000001</v>
      </c>
      <c r="Q61" s="108">
        <f t="shared" si="23"/>
        <v>16.1402675</v>
      </c>
      <c r="R61" s="108">
        <f t="shared" si="23"/>
        <v>15.836147500000001</v>
      </c>
      <c r="S61" s="108">
        <f t="shared" si="23"/>
        <v>15.331692500000001</v>
      </c>
      <c r="T61" s="108">
        <f t="shared" si="23"/>
        <v>15.389132500000001</v>
      </c>
      <c r="U61" s="108">
        <f t="shared" si="23"/>
        <v>15.259605000000001</v>
      </c>
      <c r="V61" s="108">
        <f t="shared" si="23"/>
        <v>15.042092500000001</v>
      </c>
      <c r="W61" s="108">
        <f t="shared" si="23"/>
        <v>15.1809425</v>
      </c>
      <c r="X61" s="108">
        <f t="shared" si="23"/>
        <v>14.678805000000001</v>
      </c>
      <c r="Y61" s="108">
        <f t="shared" si="23"/>
        <v>14.408850000000001</v>
      </c>
      <c r="Z61" s="108">
        <f t="shared" si="23"/>
        <v>14.2529825</v>
      </c>
      <c r="AA61" s="108">
        <f t="shared" si="23"/>
        <v>13.6436925</v>
      </c>
      <c r="AB61" s="108">
        <f t="shared" si="23"/>
        <v>13.9946725</v>
      </c>
      <c r="AC61" s="108">
        <f t="shared" si="23"/>
        <v>14.4683125</v>
      </c>
      <c r="AD61" s="108">
        <f t="shared" si="23"/>
        <v>15.019657500000001</v>
      </c>
      <c r="AE61" s="108">
        <f t="shared" si="23"/>
        <v>15.543340000000001</v>
      </c>
      <c r="AF61" s="108">
        <f t="shared" si="23"/>
        <v>15.791944999999998</v>
      </c>
      <c r="AG61" s="108">
        <f t="shared" si="23"/>
        <v>17.549329999999998</v>
      </c>
      <c r="AH61" s="108">
        <f t="shared" si="23"/>
        <v>19.053789999999999</v>
      </c>
      <c r="AI61" s="108">
        <f t="shared" si="23"/>
        <v>21.036452499999999</v>
      </c>
      <c r="AJ61" s="108">
        <f t="shared" si="23"/>
        <v>22.54945</v>
      </c>
      <c r="AK61" s="108">
        <f t="shared" si="23"/>
        <v>21.969965000000002</v>
      </c>
      <c r="AL61" s="108">
        <f t="shared" si="1"/>
        <v>20.929320000000001</v>
      </c>
      <c r="AM61" s="108">
        <f t="shared" si="4"/>
        <v>19.2122025</v>
      </c>
      <c r="AN61" s="108">
        <f t="shared" si="2"/>
        <v>17.833322499999998</v>
      </c>
      <c r="AO61" s="66"/>
      <c r="AP61" s="1"/>
      <c r="AQ61" s="69"/>
      <c r="AR61" s="24"/>
      <c r="AS61" s="24"/>
      <c r="AT61" s="24"/>
      <c r="AU61" s="24"/>
      <c r="AV61" s="24"/>
      <c r="AW61" s="24"/>
      <c r="AX61" s="24"/>
      <c r="AY61" s="24"/>
    </row>
    <row r="62" spans="2:51">
      <c r="B62" s="1" t="s">
        <v>19</v>
      </c>
      <c r="C62" s="108">
        <f t="shared" ref="C62:AK62" si="24">SUM(C30:F30)/4</f>
        <v>13.695039999999999</v>
      </c>
      <c r="D62" s="108">
        <f t="shared" si="24"/>
        <v>14.126365</v>
      </c>
      <c r="E62" s="108">
        <f t="shared" si="24"/>
        <v>13.989205</v>
      </c>
      <c r="F62" s="108">
        <f t="shared" si="24"/>
        <v>13.793105000000001</v>
      </c>
      <c r="G62" s="108">
        <f t="shared" si="24"/>
        <v>13.489950000000002</v>
      </c>
      <c r="H62" s="108">
        <f t="shared" si="24"/>
        <v>13.2481425</v>
      </c>
      <c r="I62" s="108">
        <f t="shared" si="24"/>
        <v>13.4049725</v>
      </c>
      <c r="J62" s="108">
        <f t="shared" si="24"/>
        <v>13.5857575</v>
      </c>
      <c r="K62" s="108">
        <f t="shared" si="24"/>
        <v>14.195774999999999</v>
      </c>
      <c r="L62" s="108">
        <f t="shared" si="24"/>
        <v>14.405452499999999</v>
      </c>
      <c r="M62" s="108">
        <f t="shared" si="24"/>
        <v>14.51272</v>
      </c>
      <c r="N62" s="108">
        <f t="shared" si="24"/>
        <v>15.132967499999999</v>
      </c>
      <c r="O62" s="108">
        <f t="shared" si="24"/>
        <v>15.00817</v>
      </c>
      <c r="P62" s="108">
        <f t="shared" si="24"/>
        <v>15.114140000000001</v>
      </c>
      <c r="Q62" s="108">
        <f t="shared" si="24"/>
        <v>15.3588875</v>
      </c>
      <c r="R62" s="108">
        <f t="shared" si="24"/>
        <v>15.360659999999999</v>
      </c>
      <c r="S62" s="108">
        <f t="shared" si="24"/>
        <v>15.5703675</v>
      </c>
      <c r="T62" s="108">
        <f t="shared" si="24"/>
        <v>15.69618</v>
      </c>
      <c r="U62" s="108">
        <f t="shared" si="24"/>
        <v>16.0741975</v>
      </c>
      <c r="V62" s="108">
        <f t="shared" si="24"/>
        <v>16.745925</v>
      </c>
      <c r="W62" s="108">
        <f t="shared" si="24"/>
        <v>17.565194999999999</v>
      </c>
      <c r="X62" s="108">
        <f t="shared" si="24"/>
        <v>18.470134999999999</v>
      </c>
      <c r="Y62" s="108">
        <f t="shared" si="24"/>
        <v>18.687460000000002</v>
      </c>
      <c r="Z62" s="108">
        <f t="shared" si="24"/>
        <v>18.491734999999998</v>
      </c>
      <c r="AA62" s="108">
        <f t="shared" si="24"/>
        <v>17.993314999999999</v>
      </c>
      <c r="AB62" s="108">
        <f t="shared" si="24"/>
        <v>17.3089625</v>
      </c>
      <c r="AC62" s="108">
        <f t="shared" si="24"/>
        <v>17.043505</v>
      </c>
      <c r="AD62" s="108">
        <f t="shared" si="24"/>
        <v>16.482689999999998</v>
      </c>
      <c r="AE62" s="108">
        <f t="shared" si="24"/>
        <v>16.095052499999998</v>
      </c>
      <c r="AF62" s="108">
        <f t="shared" si="24"/>
        <v>16.342319999999997</v>
      </c>
      <c r="AG62" s="108">
        <f t="shared" si="24"/>
        <v>17.232039999999998</v>
      </c>
      <c r="AH62" s="108">
        <f t="shared" si="24"/>
        <v>18.832084999999999</v>
      </c>
      <c r="AI62" s="108">
        <f t="shared" si="24"/>
        <v>19.992594999999998</v>
      </c>
      <c r="AJ62" s="108">
        <f t="shared" si="24"/>
        <v>20.4356975</v>
      </c>
      <c r="AK62" s="108">
        <f t="shared" si="24"/>
        <v>20.433152499999998</v>
      </c>
      <c r="AL62" s="108">
        <f t="shared" si="1"/>
        <v>19.405172499999999</v>
      </c>
      <c r="AM62" s="108">
        <f t="shared" si="4"/>
        <v>18.505452500000001</v>
      </c>
      <c r="AN62" s="108">
        <f t="shared" si="2"/>
        <v>17.890157500000001</v>
      </c>
      <c r="AO62" s="66"/>
      <c r="AP62" s="1"/>
      <c r="AQ62" s="69"/>
      <c r="AR62" s="24"/>
      <c r="AS62" s="24"/>
      <c r="AT62" s="24"/>
      <c r="AU62" s="24"/>
      <c r="AV62" s="24"/>
      <c r="AW62" s="24"/>
      <c r="AX62" s="24"/>
      <c r="AY62" s="24"/>
    </row>
    <row r="63" spans="2:51">
      <c r="B63" s="1" t="s">
        <v>58</v>
      </c>
      <c r="C63" s="108">
        <f t="shared" ref="C63:AK63" si="25">SUM(C31:F31)/4</f>
        <v>18.776399999999999</v>
      </c>
      <c r="D63" s="108">
        <f t="shared" si="25"/>
        <v>18.582652499999998</v>
      </c>
      <c r="E63" s="108">
        <f t="shared" si="25"/>
        <v>18.296432499999998</v>
      </c>
      <c r="F63" s="108">
        <f t="shared" si="25"/>
        <v>18.003419999999998</v>
      </c>
      <c r="G63" s="108">
        <f t="shared" si="25"/>
        <v>17.857579999999999</v>
      </c>
      <c r="H63" s="108">
        <f t="shared" si="25"/>
        <v>17.666359999999997</v>
      </c>
      <c r="I63" s="108">
        <f t="shared" si="25"/>
        <v>17.706894999999999</v>
      </c>
      <c r="J63" s="108">
        <f t="shared" si="25"/>
        <v>17.9516575</v>
      </c>
      <c r="K63" s="108">
        <f t="shared" si="25"/>
        <v>18.100212500000001</v>
      </c>
      <c r="L63" s="108">
        <f t="shared" si="25"/>
        <v>18.452385</v>
      </c>
      <c r="M63" s="108">
        <f t="shared" si="25"/>
        <v>18.726347499999999</v>
      </c>
      <c r="N63" s="108">
        <f t="shared" si="25"/>
        <v>18.953972500000003</v>
      </c>
      <c r="O63" s="108">
        <f t="shared" si="25"/>
        <v>19.4582075</v>
      </c>
      <c r="P63" s="108">
        <f t="shared" si="25"/>
        <v>19.952507499999999</v>
      </c>
      <c r="Q63" s="108">
        <f t="shared" si="25"/>
        <v>20.480107499999999</v>
      </c>
      <c r="R63" s="108">
        <f t="shared" si="25"/>
        <v>21.042029999999997</v>
      </c>
      <c r="S63" s="108">
        <f t="shared" si="25"/>
        <v>21.429827500000002</v>
      </c>
      <c r="T63" s="108">
        <f t="shared" si="25"/>
        <v>21.776875</v>
      </c>
      <c r="U63" s="108">
        <f t="shared" si="25"/>
        <v>22.058990000000001</v>
      </c>
      <c r="V63" s="108">
        <f t="shared" si="25"/>
        <v>22.23113</v>
      </c>
      <c r="W63" s="108">
        <f t="shared" si="25"/>
        <v>22.454340000000002</v>
      </c>
      <c r="X63" s="108">
        <f t="shared" si="25"/>
        <v>22.516369999999998</v>
      </c>
      <c r="Y63" s="108">
        <f t="shared" si="25"/>
        <v>22.626335000000001</v>
      </c>
      <c r="Z63" s="108">
        <f t="shared" si="25"/>
        <v>22.625485000000001</v>
      </c>
      <c r="AA63" s="108">
        <f t="shared" si="25"/>
        <v>22.590235</v>
      </c>
      <c r="AB63" s="108">
        <f t="shared" si="25"/>
        <v>22.662667499999998</v>
      </c>
      <c r="AC63" s="108">
        <f t="shared" si="25"/>
        <v>22.677922500000001</v>
      </c>
      <c r="AD63" s="108">
        <f t="shared" si="25"/>
        <v>22.761767500000001</v>
      </c>
      <c r="AE63" s="108">
        <f t="shared" si="25"/>
        <v>22.659235000000002</v>
      </c>
      <c r="AF63" s="108">
        <f t="shared" si="25"/>
        <v>22.7273225</v>
      </c>
      <c r="AG63" s="108">
        <f t="shared" si="25"/>
        <v>24.284935000000001</v>
      </c>
      <c r="AH63" s="108">
        <f t="shared" si="25"/>
        <v>26.029497499999998</v>
      </c>
      <c r="AI63" s="108">
        <f t="shared" si="25"/>
        <v>27.598555000000005</v>
      </c>
      <c r="AJ63" s="108">
        <f t="shared" si="25"/>
        <v>28.708172499999996</v>
      </c>
      <c r="AK63" s="108">
        <f t="shared" si="25"/>
        <v>28.017474999999997</v>
      </c>
      <c r="AL63" s="108">
        <f t="shared" si="1"/>
        <v>26.924285000000001</v>
      </c>
      <c r="AM63" s="108">
        <f t="shared" si="4"/>
        <v>25.8468275</v>
      </c>
      <c r="AN63" s="108">
        <f t="shared" si="2"/>
        <v>25.151745000000002</v>
      </c>
      <c r="AO63" s="66"/>
      <c r="AP63" s="1"/>
      <c r="AQ63" s="67"/>
      <c r="AR63" s="24"/>
      <c r="AS63" s="24"/>
      <c r="AT63" s="24"/>
      <c r="AU63" s="24"/>
      <c r="AV63" s="24"/>
      <c r="AW63" s="24"/>
      <c r="AX63" s="24"/>
      <c r="AY63" s="24"/>
    </row>
    <row r="95" spans="4:36">
      <c r="D95" s="29"/>
      <c r="E95" s="29"/>
      <c r="F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</row>
  </sheetData>
  <conditionalFormatting sqref="AQ41:AQ63">
    <cfRule type="cellIs" dxfId="2" priority="3" operator="lessThan">
      <formula>0</formula>
    </cfRule>
  </conditionalFormatting>
  <conditionalFormatting sqref="AM41:AO63">
    <cfRule type="cellIs" dxfId="1" priority="2" operator="lessThan">
      <formula>0</formula>
    </cfRule>
  </conditionalFormatting>
  <conditionalFormatting sqref="AQ41:AQ62">
    <cfRule type="cellIs" dxfId="0" priority="1" operator="lessThan">
      <formula>6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6:CA95"/>
  <sheetViews>
    <sheetView topLeftCell="AU28" workbookViewId="0">
      <selection activeCell="BH19" sqref="BH19"/>
    </sheetView>
  </sheetViews>
  <sheetFormatPr defaultRowHeight="15"/>
  <cols>
    <col min="2" max="2" width="16.85546875" customWidth="1"/>
    <col min="3" max="3" width="10.5703125" customWidth="1"/>
    <col min="4" max="4" width="8.85546875" customWidth="1"/>
    <col min="5" max="6" width="10.28515625" customWidth="1"/>
    <col min="26" max="40" width="10.5703125" bestFit="1" customWidth="1"/>
  </cols>
  <sheetData>
    <row r="6" spans="2:79">
      <c r="B6" s="9" t="s">
        <v>98</v>
      </c>
      <c r="C6" s="9"/>
      <c r="D6" s="9"/>
      <c r="E6" s="9"/>
      <c r="F6" s="9"/>
      <c r="G6" s="9"/>
      <c r="H6" s="7"/>
      <c r="I6" s="7"/>
      <c r="J6" s="7"/>
      <c r="K6" s="7"/>
    </row>
    <row r="8" spans="2:79" ht="30">
      <c r="B8" s="8"/>
      <c r="C8" s="63" t="s">
        <v>21</v>
      </c>
      <c r="D8" s="63" t="s">
        <v>22</v>
      </c>
      <c r="E8" s="63" t="s">
        <v>23</v>
      </c>
      <c r="F8" s="63" t="s">
        <v>24</v>
      </c>
      <c r="G8" s="63" t="s">
        <v>25</v>
      </c>
      <c r="H8" s="63" t="s">
        <v>26</v>
      </c>
      <c r="I8" s="63" t="s">
        <v>27</v>
      </c>
      <c r="J8" s="63" t="s">
        <v>28</v>
      </c>
      <c r="K8" s="63" t="s">
        <v>29</v>
      </c>
      <c r="L8" s="63" t="s">
        <v>30</v>
      </c>
      <c r="M8" s="63" t="s">
        <v>31</v>
      </c>
      <c r="N8" s="63" t="s">
        <v>32</v>
      </c>
      <c r="O8" s="63" t="s">
        <v>33</v>
      </c>
      <c r="P8" s="63" t="s">
        <v>34</v>
      </c>
      <c r="Q8" s="63" t="s">
        <v>35</v>
      </c>
      <c r="R8" s="63" t="s">
        <v>36</v>
      </c>
      <c r="S8" s="63" t="s">
        <v>37</v>
      </c>
      <c r="T8" s="63" t="s">
        <v>38</v>
      </c>
      <c r="U8" s="63" t="s">
        <v>39</v>
      </c>
      <c r="V8" s="63" t="s">
        <v>40</v>
      </c>
      <c r="W8" s="63" t="s">
        <v>41</v>
      </c>
      <c r="X8" s="63" t="s">
        <v>42</v>
      </c>
      <c r="Y8" s="63" t="s">
        <v>43</v>
      </c>
      <c r="Z8" s="63" t="s">
        <v>44</v>
      </c>
      <c r="AA8" s="63" t="s">
        <v>45</v>
      </c>
      <c r="AB8" s="63" t="s">
        <v>46</v>
      </c>
      <c r="AC8" s="63" t="s">
        <v>47</v>
      </c>
      <c r="AD8" s="63" t="s">
        <v>48</v>
      </c>
      <c r="AE8" s="63" t="s">
        <v>49</v>
      </c>
      <c r="AF8" s="63" t="s">
        <v>50</v>
      </c>
      <c r="AG8" s="63" t="s">
        <v>51</v>
      </c>
      <c r="AH8" s="63" t="s">
        <v>52</v>
      </c>
      <c r="AI8" s="63" t="s">
        <v>53</v>
      </c>
      <c r="AJ8" s="63" t="s">
        <v>54</v>
      </c>
      <c r="AK8" s="63" t="s">
        <v>90</v>
      </c>
      <c r="AL8" s="63" t="s">
        <v>91</v>
      </c>
      <c r="AM8" s="63" t="s">
        <v>93</v>
      </c>
      <c r="AN8" s="63" t="s">
        <v>96</v>
      </c>
      <c r="AO8" s="63" t="s">
        <v>97</v>
      </c>
      <c r="AP8" s="78" t="s">
        <v>101</v>
      </c>
      <c r="AQ8" s="78" t="s">
        <v>379</v>
      </c>
    </row>
    <row r="9" spans="2:79">
      <c r="B9" s="1" t="s">
        <v>0</v>
      </c>
      <c r="C9" s="34">
        <v>31.916060000000002</v>
      </c>
      <c r="D9" s="34">
        <v>31.319789999999998</v>
      </c>
      <c r="E9" s="34">
        <v>34.656189999999995</v>
      </c>
      <c r="F9" s="34">
        <v>29.067609999999998</v>
      </c>
      <c r="G9" s="34">
        <v>32.142400000000002</v>
      </c>
      <c r="H9" s="34">
        <v>33.541429999999998</v>
      </c>
      <c r="I9" s="34">
        <v>27.94415</v>
      </c>
      <c r="J9" s="34">
        <v>28.542580000000001</v>
      </c>
      <c r="K9" s="34">
        <v>35.246259999999999</v>
      </c>
      <c r="L9" s="34">
        <v>29.620410000000003</v>
      </c>
      <c r="M9" s="34">
        <v>30.234299999999998</v>
      </c>
      <c r="N9" s="34">
        <v>32.733179999999997</v>
      </c>
      <c r="O9" s="34">
        <v>36.248439999999995</v>
      </c>
      <c r="P9" s="34">
        <v>35.768160000000002</v>
      </c>
      <c r="Q9" s="34">
        <v>32.973509999999997</v>
      </c>
      <c r="R9" s="34">
        <v>34.149149999999999</v>
      </c>
      <c r="S9" s="34">
        <v>39.849130000000002</v>
      </c>
      <c r="T9" s="34">
        <v>42.655659999999997</v>
      </c>
      <c r="U9" s="34">
        <v>41.72296</v>
      </c>
      <c r="V9" s="34">
        <v>44.784480000000002</v>
      </c>
      <c r="W9" s="34">
        <v>46.061239999999998</v>
      </c>
      <c r="X9" s="34">
        <v>47.202449999999999</v>
      </c>
      <c r="Y9" s="34">
        <v>46.838070000000002</v>
      </c>
      <c r="Z9" s="34">
        <v>45.006500000000003</v>
      </c>
      <c r="AA9" s="34">
        <v>47.239280000000001</v>
      </c>
      <c r="AB9" s="34">
        <v>45.351200000000006</v>
      </c>
      <c r="AC9" s="34">
        <v>45.803220000000003</v>
      </c>
      <c r="AD9" s="34">
        <v>48.993549999999999</v>
      </c>
      <c r="AE9" s="34">
        <v>52.16807</v>
      </c>
      <c r="AF9" s="34">
        <v>45.020110000000003</v>
      </c>
      <c r="AG9" s="34">
        <v>42.340530000000001</v>
      </c>
      <c r="AH9" s="34">
        <v>44.437159999999999</v>
      </c>
      <c r="AI9" s="34">
        <v>44.951930000000004</v>
      </c>
      <c r="AJ9" s="34">
        <v>50.973860000000002</v>
      </c>
      <c r="AK9" s="34">
        <v>50.196200000000005</v>
      </c>
      <c r="AL9" s="34">
        <v>45.361739999999998</v>
      </c>
      <c r="AM9" s="34">
        <v>51.333240000000004</v>
      </c>
      <c r="AN9" s="34">
        <v>49.020510000000002</v>
      </c>
      <c r="AO9" s="34">
        <v>50.389320000000005</v>
      </c>
      <c r="AP9" s="34">
        <v>46.502749999999999</v>
      </c>
      <c r="AQ9" s="34">
        <v>37.619059999999998</v>
      </c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</row>
    <row r="10" spans="2:79">
      <c r="B10" s="1" t="s">
        <v>1</v>
      </c>
      <c r="C10" s="34">
        <v>34.19491</v>
      </c>
      <c r="D10" s="34">
        <v>32.033970000000004</v>
      </c>
      <c r="E10" s="34">
        <v>36.508800000000001</v>
      </c>
      <c r="F10" s="34">
        <v>32.671820000000004</v>
      </c>
      <c r="G10" s="34">
        <v>34.292610000000003</v>
      </c>
      <c r="H10" s="34">
        <v>33.099089999999997</v>
      </c>
      <c r="I10" s="34">
        <v>30.100749999999998</v>
      </c>
      <c r="J10" s="34">
        <v>28.085290000000001</v>
      </c>
      <c r="K10" s="34">
        <v>30.005860000000002</v>
      </c>
      <c r="L10" s="34">
        <v>28.814719999999998</v>
      </c>
      <c r="M10" s="34">
        <v>31.03575</v>
      </c>
      <c r="N10" s="34">
        <v>29.215010000000003</v>
      </c>
      <c r="O10" s="34">
        <v>35.17803</v>
      </c>
      <c r="P10" s="34">
        <v>34.405229999999996</v>
      </c>
      <c r="Q10" s="34">
        <v>32.99933</v>
      </c>
      <c r="R10" s="34">
        <v>31.46462</v>
      </c>
      <c r="S10" s="34">
        <v>35.028399999999998</v>
      </c>
      <c r="T10" s="34">
        <v>37.40936</v>
      </c>
      <c r="U10" s="34">
        <v>39.280589999999997</v>
      </c>
      <c r="V10" s="34">
        <v>34.568449999999999</v>
      </c>
      <c r="W10" s="34">
        <v>33.744239999999998</v>
      </c>
      <c r="X10" s="34">
        <v>34.058480000000003</v>
      </c>
      <c r="Y10" s="34">
        <v>29.886760000000002</v>
      </c>
      <c r="Z10" s="34">
        <v>30.70036</v>
      </c>
      <c r="AA10" s="34">
        <v>33.152740000000001</v>
      </c>
      <c r="AB10" s="34">
        <v>36.003909999999998</v>
      </c>
      <c r="AC10" s="34">
        <v>37.58475</v>
      </c>
      <c r="AD10" s="34">
        <v>35.348649999999999</v>
      </c>
      <c r="AE10" s="34">
        <v>36.921759999999999</v>
      </c>
      <c r="AF10" s="34">
        <v>33.827980000000004</v>
      </c>
      <c r="AG10" s="34">
        <v>33.346730000000001</v>
      </c>
      <c r="AH10" s="34">
        <v>32.215629999999997</v>
      </c>
      <c r="AI10" s="34">
        <v>35.560249999999996</v>
      </c>
      <c r="AJ10" s="34">
        <v>37.051499999999997</v>
      </c>
      <c r="AK10" s="34">
        <v>32.955350000000003</v>
      </c>
      <c r="AL10" s="34">
        <v>37.835629999999995</v>
      </c>
      <c r="AM10" s="34">
        <v>40.153489999999998</v>
      </c>
      <c r="AN10" s="34">
        <v>37.187599999999996</v>
      </c>
      <c r="AO10" s="34">
        <v>36.497010000000003</v>
      </c>
      <c r="AP10" s="34">
        <v>39.723760000000006</v>
      </c>
      <c r="AQ10" s="34">
        <v>44.775849999999998</v>
      </c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</row>
    <row r="11" spans="2:79">
      <c r="B11" s="1" t="s">
        <v>2</v>
      </c>
      <c r="C11" s="34">
        <v>36.355530000000002</v>
      </c>
      <c r="D11" s="34">
        <v>40.224240000000002</v>
      </c>
      <c r="E11" s="34">
        <v>34.80556</v>
      </c>
      <c r="F11" s="34">
        <v>31.261610000000001</v>
      </c>
      <c r="G11" s="34">
        <v>37.639309999999995</v>
      </c>
      <c r="H11" s="34">
        <v>43.089779999999998</v>
      </c>
      <c r="I11" s="34">
        <v>40.999510000000001</v>
      </c>
      <c r="J11" s="34">
        <v>36.41019</v>
      </c>
      <c r="K11" s="34">
        <v>32.728049999999996</v>
      </c>
      <c r="L11" s="34">
        <v>25.725619999999999</v>
      </c>
      <c r="M11" s="34">
        <v>28.532390000000003</v>
      </c>
      <c r="N11" s="34">
        <v>27.034649999999999</v>
      </c>
      <c r="O11" s="34">
        <v>33.874809999999997</v>
      </c>
      <c r="P11" s="34">
        <v>31.134289999999996</v>
      </c>
      <c r="Q11" s="34">
        <v>33.036459999999998</v>
      </c>
      <c r="R11" s="34">
        <v>33.823300000000003</v>
      </c>
      <c r="S11" s="34">
        <v>43.268640000000005</v>
      </c>
      <c r="T11" s="34">
        <v>41.114620000000002</v>
      </c>
      <c r="U11" s="34">
        <v>35.375190000000003</v>
      </c>
      <c r="V11" s="34">
        <v>36.694339999999997</v>
      </c>
      <c r="W11" s="34">
        <v>43.145989999999998</v>
      </c>
      <c r="X11" s="34">
        <v>48.740299999999998</v>
      </c>
      <c r="Y11" s="34">
        <v>47.754150000000003</v>
      </c>
      <c r="Z11" s="34">
        <v>47.339530000000003</v>
      </c>
      <c r="AA11" s="34">
        <v>43.840679999999999</v>
      </c>
      <c r="AB11" s="34">
        <v>48.575369999999999</v>
      </c>
      <c r="AC11" s="34">
        <v>38.535380000000004</v>
      </c>
      <c r="AD11" s="34">
        <v>42.95523</v>
      </c>
      <c r="AE11" s="34">
        <v>43.999070000000003</v>
      </c>
      <c r="AF11" s="34">
        <v>36.854199999999999</v>
      </c>
      <c r="AG11" s="34">
        <v>46.250630000000001</v>
      </c>
      <c r="AH11" s="34">
        <v>46.975940000000001</v>
      </c>
      <c r="AI11" s="34">
        <v>47.271000000000001</v>
      </c>
      <c r="AJ11" s="34">
        <v>47.340959999999995</v>
      </c>
      <c r="AK11" s="34">
        <v>47.189930000000004</v>
      </c>
      <c r="AL11" s="34">
        <v>43.279119999999999</v>
      </c>
      <c r="AM11" s="34">
        <v>42.57958</v>
      </c>
      <c r="AN11" s="34">
        <v>35.83728</v>
      </c>
      <c r="AO11" s="34">
        <v>41.708289999999998</v>
      </c>
      <c r="AP11" s="34">
        <v>36.876280000000001</v>
      </c>
      <c r="AQ11" s="34">
        <v>38.85698</v>
      </c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</row>
    <row r="12" spans="2:79">
      <c r="B12" s="1" t="s">
        <v>3</v>
      </c>
      <c r="C12" s="34">
        <v>35.499540000000003</v>
      </c>
      <c r="D12" s="34">
        <v>34.190310000000004</v>
      </c>
      <c r="E12" s="34">
        <v>30.003449999999997</v>
      </c>
      <c r="F12" s="34">
        <v>29.737200000000001</v>
      </c>
      <c r="G12" s="34">
        <v>30.253629999999998</v>
      </c>
      <c r="H12" s="34">
        <v>31.506129999999999</v>
      </c>
      <c r="I12" s="34">
        <v>31.172529999999998</v>
      </c>
      <c r="J12" s="34">
        <v>29.753020000000003</v>
      </c>
      <c r="K12" s="34">
        <v>30.913239999999998</v>
      </c>
      <c r="L12" s="34">
        <v>44.312010000000001</v>
      </c>
      <c r="M12" s="34">
        <v>39.094820000000006</v>
      </c>
      <c r="N12" s="34">
        <v>34.825189999999999</v>
      </c>
      <c r="O12" s="34">
        <v>37.789160000000003</v>
      </c>
      <c r="P12" s="34">
        <v>36.440689999999996</v>
      </c>
      <c r="Q12" s="34">
        <v>38.948709999999998</v>
      </c>
      <c r="R12" s="34">
        <v>39.158250000000002</v>
      </c>
      <c r="S12" s="34">
        <v>39.430900000000001</v>
      </c>
      <c r="T12" s="34">
        <v>35.867550000000001</v>
      </c>
      <c r="U12" s="34">
        <v>39.153460000000003</v>
      </c>
      <c r="V12" s="34">
        <v>41.539359999999995</v>
      </c>
      <c r="W12" s="34">
        <v>41.267199999999995</v>
      </c>
      <c r="X12" s="34">
        <v>43.994870000000006</v>
      </c>
      <c r="Y12" s="34">
        <v>43.817679999999996</v>
      </c>
      <c r="Z12" s="34">
        <v>44.949010000000001</v>
      </c>
      <c r="AA12" s="34">
        <v>40.834579999999995</v>
      </c>
      <c r="AB12" s="34">
        <v>39.94012</v>
      </c>
      <c r="AC12" s="34">
        <v>40.227429999999998</v>
      </c>
      <c r="AD12" s="34">
        <v>38.589370000000002</v>
      </c>
      <c r="AE12" s="34">
        <v>46.930990000000001</v>
      </c>
      <c r="AF12" s="34">
        <v>40.733820000000001</v>
      </c>
      <c r="AG12" s="34">
        <v>36.547809999999998</v>
      </c>
      <c r="AH12" s="34">
        <v>37.366239999999998</v>
      </c>
      <c r="AI12" s="34">
        <v>39.205370000000002</v>
      </c>
      <c r="AJ12" s="34">
        <v>49.539879999999997</v>
      </c>
      <c r="AK12" s="34">
        <v>58.500989999999994</v>
      </c>
      <c r="AL12" s="34">
        <v>53.151760000000003</v>
      </c>
      <c r="AM12" s="34">
        <v>49.548759999999994</v>
      </c>
      <c r="AN12" s="34">
        <v>53.194779999999994</v>
      </c>
      <c r="AO12" s="34">
        <v>50.438130000000001</v>
      </c>
      <c r="AP12" s="34">
        <v>43.781189999999995</v>
      </c>
      <c r="AQ12" s="34">
        <v>45.289560000000002</v>
      </c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</row>
    <row r="13" spans="2:79">
      <c r="B13" s="1" t="s">
        <v>4</v>
      </c>
      <c r="C13" s="34">
        <v>39.099669999999996</v>
      </c>
      <c r="D13" s="34">
        <v>43.515100000000004</v>
      </c>
      <c r="E13" s="34">
        <v>43.300809999999998</v>
      </c>
      <c r="F13" s="34">
        <v>37.157400000000003</v>
      </c>
      <c r="G13" s="34">
        <v>39.598909999999997</v>
      </c>
      <c r="H13" s="34">
        <v>36.40372</v>
      </c>
      <c r="I13" s="34">
        <v>40.089289999999998</v>
      </c>
      <c r="J13" s="34">
        <v>34.631630000000001</v>
      </c>
      <c r="K13" s="34">
        <v>35.585139999999996</v>
      </c>
      <c r="L13" s="34">
        <v>38.719749999999998</v>
      </c>
      <c r="M13" s="34">
        <v>38.534880000000001</v>
      </c>
      <c r="N13" s="34">
        <v>31.796059999999997</v>
      </c>
      <c r="O13" s="34">
        <v>34.178360000000005</v>
      </c>
      <c r="P13" s="34">
        <v>34.907780000000002</v>
      </c>
      <c r="Q13" s="34">
        <v>35.684950000000001</v>
      </c>
      <c r="R13" s="34">
        <v>31.480799999999999</v>
      </c>
      <c r="S13" s="34">
        <v>32.613289999999999</v>
      </c>
      <c r="T13" s="34">
        <v>31.847789999999996</v>
      </c>
      <c r="U13" s="34">
        <v>36.982089999999999</v>
      </c>
      <c r="V13" s="34">
        <v>38.88552</v>
      </c>
      <c r="W13" s="34">
        <v>41.61768</v>
      </c>
      <c r="X13" s="34">
        <v>35.488370000000003</v>
      </c>
      <c r="Y13" s="34">
        <v>41.808440000000004</v>
      </c>
      <c r="Z13" s="34">
        <v>35.322310000000002</v>
      </c>
      <c r="AA13" s="34">
        <v>35.727579999999996</v>
      </c>
      <c r="AB13" s="34">
        <v>38.400689999999997</v>
      </c>
      <c r="AC13" s="34">
        <v>36.941389999999998</v>
      </c>
      <c r="AD13" s="34">
        <v>39.053310000000003</v>
      </c>
      <c r="AE13" s="34">
        <v>40.333939999999998</v>
      </c>
      <c r="AF13" s="34">
        <v>37.48039</v>
      </c>
      <c r="AG13" s="34">
        <v>42.247880000000002</v>
      </c>
      <c r="AH13" s="34">
        <v>46.800640000000001</v>
      </c>
      <c r="AI13" s="34">
        <v>32.45384</v>
      </c>
      <c r="AJ13" s="34">
        <v>47.491979999999998</v>
      </c>
      <c r="AK13" s="34">
        <v>43.313189999999999</v>
      </c>
      <c r="AL13" s="34">
        <v>41.522289999999998</v>
      </c>
      <c r="AM13" s="34">
        <v>47.081919999999997</v>
      </c>
      <c r="AN13" s="34">
        <v>40.068870000000004</v>
      </c>
      <c r="AO13" s="34">
        <v>43.162299999999995</v>
      </c>
      <c r="AP13" s="34">
        <v>44.198730000000005</v>
      </c>
      <c r="AQ13" s="34">
        <v>37.297599999999996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</row>
    <row r="14" spans="2:79">
      <c r="B14" s="1" t="s">
        <v>5</v>
      </c>
      <c r="C14" s="34">
        <v>30.96293</v>
      </c>
      <c r="D14" s="34">
        <v>33.637479999999996</v>
      </c>
      <c r="E14" s="34">
        <v>32.212319999999998</v>
      </c>
      <c r="F14" s="34">
        <v>31.290319999999998</v>
      </c>
      <c r="G14" s="34">
        <v>31.211119999999998</v>
      </c>
      <c r="H14" s="34">
        <v>33.41019</v>
      </c>
      <c r="I14" s="34">
        <v>29.822659999999999</v>
      </c>
      <c r="J14" s="34">
        <v>30.985319999999998</v>
      </c>
      <c r="K14" s="34">
        <v>33.883299999999998</v>
      </c>
      <c r="L14" s="34">
        <v>31.065569999999997</v>
      </c>
      <c r="M14" s="34">
        <v>30.089379999999998</v>
      </c>
      <c r="N14" s="34">
        <v>28.748820000000002</v>
      </c>
      <c r="O14" s="34">
        <v>33.283520000000003</v>
      </c>
      <c r="P14" s="34">
        <v>32.948740000000001</v>
      </c>
      <c r="Q14" s="34">
        <v>33.846739999999997</v>
      </c>
      <c r="R14" s="34">
        <v>34.532180000000004</v>
      </c>
      <c r="S14" s="34">
        <v>37.828739999999996</v>
      </c>
      <c r="T14" s="34">
        <v>37.388959999999997</v>
      </c>
      <c r="U14" s="34">
        <v>40.963619999999999</v>
      </c>
      <c r="V14" s="34">
        <v>35.879750000000001</v>
      </c>
      <c r="W14" s="34">
        <v>39.889960000000002</v>
      </c>
      <c r="X14" s="34">
        <v>35.048920000000003</v>
      </c>
      <c r="Y14" s="34">
        <v>34.658329999999999</v>
      </c>
      <c r="Z14" s="34">
        <v>33.244579999999999</v>
      </c>
      <c r="AA14" s="34">
        <v>30.921530000000004</v>
      </c>
      <c r="AB14" s="34">
        <v>28.64395</v>
      </c>
      <c r="AC14" s="34">
        <v>32.222529999999999</v>
      </c>
      <c r="AD14" s="34">
        <v>30.47963</v>
      </c>
      <c r="AE14" s="34">
        <v>38.50853</v>
      </c>
      <c r="AF14" s="34">
        <v>35.480400000000003</v>
      </c>
      <c r="AG14" s="34">
        <v>34.987180000000002</v>
      </c>
      <c r="AH14" s="34">
        <v>28.69295</v>
      </c>
      <c r="AI14" s="34">
        <v>31.855499999999999</v>
      </c>
      <c r="AJ14" s="34">
        <v>35.817689999999999</v>
      </c>
      <c r="AK14" s="34">
        <v>40.93338</v>
      </c>
      <c r="AL14" s="34">
        <v>31.858950000000004</v>
      </c>
      <c r="AM14" s="34">
        <v>36.931539999999998</v>
      </c>
      <c r="AN14" s="34">
        <v>34.520539999999997</v>
      </c>
      <c r="AO14" s="34">
        <v>31.602720000000001</v>
      </c>
      <c r="AP14" s="34">
        <v>33.745919999999998</v>
      </c>
      <c r="AQ14" s="34">
        <v>42.462499999999999</v>
      </c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</row>
    <row r="15" spans="2:79">
      <c r="B15" s="1" t="s">
        <v>6</v>
      </c>
      <c r="C15" s="34">
        <v>38.092359999999999</v>
      </c>
      <c r="D15" s="34">
        <v>39.278459999999995</v>
      </c>
      <c r="E15" s="34">
        <v>40.527429999999995</v>
      </c>
      <c r="F15" s="34">
        <v>35.300199999999997</v>
      </c>
      <c r="G15" s="34">
        <v>36.576979999999999</v>
      </c>
      <c r="H15" s="34">
        <v>35.638930000000002</v>
      </c>
      <c r="I15" s="34">
        <v>33.581919999999997</v>
      </c>
      <c r="J15" s="34">
        <v>31.13963</v>
      </c>
      <c r="K15" s="34">
        <v>33.98856</v>
      </c>
      <c r="L15" s="34">
        <v>33.875699999999995</v>
      </c>
      <c r="M15" s="34">
        <v>38.531959999999998</v>
      </c>
      <c r="N15" s="34">
        <v>33.72231</v>
      </c>
      <c r="O15" s="34">
        <v>36.793550000000003</v>
      </c>
      <c r="P15" s="34">
        <v>33.660119999999999</v>
      </c>
      <c r="Q15" s="34">
        <v>35.003579999999999</v>
      </c>
      <c r="R15" s="34">
        <v>37.451709999999999</v>
      </c>
      <c r="S15" s="34">
        <v>37.918579999999999</v>
      </c>
      <c r="T15" s="34">
        <v>35.346170000000001</v>
      </c>
      <c r="U15" s="34">
        <v>30.74147</v>
      </c>
      <c r="V15" s="34">
        <v>26.399260000000002</v>
      </c>
      <c r="W15" s="34">
        <v>34.071829999999999</v>
      </c>
      <c r="X15" s="34">
        <v>36.06691</v>
      </c>
      <c r="Y15" s="34">
        <v>37.642110000000002</v>
      </c>
      <c r="Z15" s="34">
        <v>39.84919</v>
      </c>
      <c r="AA15" s="34">
        <v>40.445700000000002</v>
      </c>
      <c r="AB15" s="34">
        <v>39.668130000000005</v>
      </c>
      <c r="AC15" s="34">
        <v>38.610250000000001</v>
      </c>
      <c r="AD15" s="34">
        <v>38.213439999999999</v>
      </c>
      <c r="AE15" s="34">
        <v>39.044359999999998</v>
      </c>
      <c r="AF15" s="34">
        <v>38.140459999999997</v>
      </c>
      <c r="AG15" s="34">
        <v>41.983499999999999</v>
      </c>
      <c r="AH15" s="34">
        <v>41.27863</v>
      </c>
      <c r="AI15" s="34">
        <v>34.216229999999996</v>
      </c>
      <c r="AJ15" s="34">
        <v>44.586239999999997</v>
      </c>
      <c r="AK15" s="34">
        <v>47.380699999999997</v>
      </c>
      <c r="AL15" s="34">
        <v>47.001240000000003</v>
      </c>
      <c r="AM15" s="34">
        <v>34.339209999999994</v>
      </c>
      <c r="AN15" s="34">
        <v>50.575049999999997</v>
      </c>
      <c r="AO15" s="34">
        <v>45.087890000000002</v>
      </c>
      <c r="AP15" s="34">
        <v>45.534350000000003</v>
      </c>
      <c r="AQ15" s="34">
        <v>43.905529999999999</v>
      </c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</row>
    <row r="16" spans="2:79">
      <c r="B16" s="1" t="s">
        <v>7</v>
      </c>
      <c r="C16" s="34">
        <v>39.775500000000001</v>
      </c>
      <c r="D16" s="34">
        <v>42.033329999999999</v>
      </c>
      <c r="E16" s="34">
        <v>39.834899999999998</v>
      </c>
      <c r="F16" s="34">
        <v>39.812010000000001</v>
      </c>
      <c r="G16" s="34">
        <v>42.548770000000005</v>
      </c>
      <c r="H16" s="34">
        <v>43.226849999999999</v>
      </c>
      <c r="I16" s="34">
        <v>37.100929999999998</v>
      </c>
      <c r="J16" s="34">
        <v>36.27646</v>
      </c>
      <c r="K16" s="34">
        <v>36.423079999999999</v>
      </c>
      <c r="L16" s="34">
        <v>37.265880000000003</v>
      </c>
      <c r="M16" s="34">
        <v>42.798069999999996</v>
      </c>
      <c r="N16" s="34">
        <v>38.06635</v>
      </c>
      <c r="O16" s="34">
        <v>37.370829999999998</v>
      </c>
      <c r="P16" s="34">
        <v>38.363140000000001</v>
      </c>
      <c r="Q16" s="34">
        <v>37.259509999999999</v>
      </c>
      <c r="R16" s="34">
        <v>34.344029999999997</v>
      </c>
      <c r="S16" s="34">
        <v>44.776260000000001</v>
      </c>
      <c r="T16" s="34">
        <v>44.411180000000002</v>
      </c>
      <c r="U16" s="34">
        <v>44.475639999999999</v>
      </c>
      <c r="V16" s="34">
        <v>36.629909999999995</v>
      </c>
      <c r="W16" s="34">
        <v>37.819090000000003</v>
      </c>
      <c r="X16" s="34">
        <v>34.255960000000002</v>
      </c>
      <c r="Y16" s="34">
        <v>37.721850000000003</v>
      </c>
      <c r="Z16" s="34">
        <v>34.392910000000001</v>
      </c>
      <c r="AA16" s="34">
        <v>38.081060000000001</v>
      </c>
      <c r="AB16" s="34">
        <v>38.675750000000001</v>
      </c>
      <c r="AC16" s="34">
        <v>41.420010000000005</v>
      </c>
      <c r="AD16" s="34">
        <v>38.206649999999996</v>
      </c>
      <c r="AE16" s="34">
        <v>43.38503</v>
      </c>
      <c r="AF16" s="34">
        <v>47.502810000000004</v>
      </c>
      <c r="AG16" s="34">
        <v>46.409479999999995</v>
      </c>
      <c r="AH16" s="34">
        <v>44.673540000000003</v>
      </c>
      <c r="AI16" s="34">
        <v>48.072130000000001</v>
      </c>
      <c r="AJ16" s="34">
        <v>57.162570000000002</v>
      </c>
      <c r="AK16" s="34">
        <v>56.309070000000006</v>
      </c>
      <c r="AL16" s="34">
        <v>54.914399999999993</v>
      </c>
      <c r="AM16" s="34">
        <v>53.250909999999998</v>
      </c>
      <c r="AN16" s="34">
        <v>51.759360000000001</v>
      </c>
      <c r="AO16" s="34">
        <v>41.548690000000001</v>
      </c>
      <c r="AP16" s="34">
        <v>40.015410000000003</v>
      </c>
      <c r="AQ16" s="34">
        <v>52.157509999999995</v>
      </c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</row>
    <row r="17" spans="2:79">
      <c r="B17" s="1" t="s">
        <v>8</v>
      </c>
      <c r="C17" s="34">
        <v>31.065369999999998</v>
      </c>
      <c r="D17" s="34">
        <v>32.22137</v>
      </c>
      <c r="E17" s="34">
        <v>30.774930000000001</v>
      </c>
      <c r="F17" s="34">
        <v>27.175979999999999</v>
      </c>
      <c r="G17" s="34">
        <v>30.939420000000002</v>
      </c>
      <c r="H17" s="34">
        <v>32.028980000000004</v>
      </c>
      <c r="I17" s="34">
        <v>35.0563</v>
      </c>
      <c r="J17" s="34">
        <v>30.092229999999997</v>
      </c>
      <c r="K17" s="34">
        <v>33.751189999999994</v>
      </c>
      <c r="L17" s="34">
        <v>33.877049999999997</v>
      </c>
      <c r="M17" s="34">
        <v>33.987169999999999</v>
      </c>
      <c r="N17" s="34">
        <v>33.138089999999998</v>
      </c>
      <c r="O17" s="34">
        <v>37.059449999999998</v>
      </c>
      <c r="P17" s="34">
        <v>32.840870000000002</v>
      </c>
      <c r="Q17" s="34">
        <v>34.179960000000001</v>
      </c>
      <c r="R17" s="34">
        <v>39.242199999999997</v>
      </c>
      <c r="S17" s="34">
        <v>40.886679999999998</v>
      </c>
      <c r="T17" s="34">
        <v>37.666539999999998</v>
      </c>
      <c r="U17" s="34">
        <v>39.58661</v>
      </c>
      <c r="V17" s="34">
        <v>39.912080000000003</v>
      </c>
      <c r="W17" s="34">
        <v>40.302030000000002</v>
      </c>
      <c r="X17" s="34">
        <v>41.883929999999999</v>
      </c>
      <c r="Y17" s="34">
        <v>42.897259999999996</v>
      </c>
      <c r="Z17" s="34">
        <v>42.427689999999998</v>
      </c>
      <c r="AA17" s="34">
        <v>41.001330000000003</v>
      </c>
      <c r="AB17" s="34">
        <v>38.524470000000001</v>
      </c>
      <c r="AC17" s="34">
        <v>39.375640000000004</v>
      </c>
      <c r="AD17" s="34">
        <v>35.074379999999998</v>
      </c>
      <c r="AE17" s="34">
        <v>36.116680000000002</v>
      </c>
      <c r="AF17" s="34">
        <v>39.074629999999999</v>
      </c>
      <c r="AG17" s="34">
        <v>36.201970000000003</v>
      </c>
      <c r="AH17" s="34">
        <v>34.406970000000001</v>
      </c>
      <c r="AI17" s="34">
        <v>35.829529999999998</v>
      </c>
      <c r="AJ17" s="34">
        <v>44.513370000000002</v>
      </c>
      <c r="AK17" s="34">
        <v>46.04278</v>
      </c>
      <c r="AL17" s="34">
        <v>45.054639999999999</v>
      </c>
      <c r="AM17" s="34">
        <v>51.73574</v>
      </c>
      <c r="AN17" s="34">
        <v>46.149829999999994</v>
      </c>
      <c r="AO17" s="34">
        <v>48.997889999999998</v>
      </c>
      <c r="AP17" s="34">
        <v>45.83625</v>
      </c>
      <c r="AQ17" s="34">
        <v>44.202289999999998</v>
      </c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</row>
    <row r="18" spans="2:79">
      <c r="B18" s="1" t="s">
        <v>9</v>
      </c>
      <c r="C18" s="34">
        <v>39.582929999999998</v>
      </c>
      <c r="D18" s="34">
        <v>37.308199999999999</v>
      </c>
      <c r="E18" s="34">
        <v>38.819959999999995</v>
      </c>
      <c r="F18" s="34">
        <v>33.210460000000005</v>
      </c>
      <c r="G18" s="34">
        <v>40.169519999999999</v>
      </c>
      <c r="H18" s="34">
        <v>35.099519999999998</v>
      </c>
      <c r="I18" s="34">
        <v>36.211069999999999</v>
      </c>
      <c r="J18" s="34">
        <v>37.73659</v>
      </c>
      <c r="K18" s="34">
        <v>39.493760000000002</v>
      </c>
      <c r="L18" s="34">
        <v>44.121169999999999</v>
      </c>
      <c r="M18" s="34">
        <v>40.832129999999999</v>
      </c>
      <c r="N18" s="34">
        <v>37.693149999999996</v>
      </c>
      <c r="O18" s="34">
        <v>40.140830000000001</v>
      </c>
      <c r="P18" s="34">
        <v>41.089500000000001</v>
      </c>
      <c r="Q18" s="34">
        <v>35.723050000000001</v>
      </c>
      <c r="R18" s="34">
        <v>37.380089999999996</v>
      </c>
      <c r="S18" s="34">
        <v>37.640689999999999</v>
      </c>
      <c r="T18" s="34">
        <v>43.88109</v>
      </c>
      <c r="U18" s="34">
        <v>41.228729999999999</v>
      </c>
      <c r="V18" s="34">
        <v>43.021799999999999</v>
      </c>
      <c r="W18" s="34">
        <v>47.145130000000002</v>
      </c>
      <c r="X18" s="34">
        <v>42.004619999999996</v>
      </c>
      <c r="Y18" s="34">
        <v>44.439260000000004</v>
      </c>
      <c r="Z18" s="34">
        <v>38.564630000000001</v>
      </c>
      <c r="AA18" s="34">
        <v>42.079509999999999</v>
      </c>
      <c r="AB18" s="34">
        <v>40.489100000000001</v>
      </c>
      <c r="AC18" s="34">
        <v>43.13467</v>
      </c>
      <c r="AD18" s="34">
        <v>42.758049999999997</v>
      </c>
      <c r="AE18" s="34">
        <v>50.616599999999998</v>
      </c>
      <c r="AF18" s="34">
        <v>41.264050000000005</v>
      </c>
      <c r="AG18" s="34">
        <v>43.276559999999996</v>
      </c>
      <c r="AH18" s="34">
        <v>42.221979999999995</v>
      </c>
      <c r="AI18" s="34">
        <v>45.518550000000005</v>
      </c>
      <c r="AJ18" s="34">
        <v>53.920219999999993</v>
      </c>
      <c r="AK18" s="34">
        <v>54.416390000000007</v>
      </c>
      <c r="AL18" s="34">
        <v>41.930610000000001</v>
      </c>
      <c r="AM18" s="34">
        <v>54.705959999999997</v>
      </c>
      <c r="AN18" s="34">
        <v>56.674919999999993</v>
      </c>
      <c r="AO18" s="34">
        <v>49.960239999999999</v>
      </c>
      <c r="AP18" s="34">
        <v>44.469859999999997</v>
      </c>
      <c r="AQ18" s="34">
        <v>48.122140000000002</v>
      </c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</row>
    <row r="19" spans="2:79">
      <c r="B19" s="1" t="s">
        <v>10</v>
      </c>
      <c r="C19" s="34">
        <v>35.888590000000001</v>
      </c>
      <c r="D19" s="34">
        <v>36.485040000000005</v>
      </c>
      <c r="E19" s="34">
        <v>34.270119999999999</v>
      </c>
      <c r="F19" s="34">
        <v>29.48695</v>
      </c>
      <c r="G19" s="34">
        <v>36.695869999999999</v>
      </c>
      <c r="H19" s="34">
        <v>26.627489999999998</v>
      </c>
      <c r="I19" s="34">
        <v>30.239280000000001</v>
      </c>
      <c r="J19" s="34">
        <v>31.031880000000001</v>
      </c>
      <c r="K19" s="34">
        <v>31.251760000000001</v>
      </c>
      <c r="L19" s="34">
        <v>31.03434</v>
      </c>
      <c r="M19" s="34">
        <v>28.535129999999999</v>
      </c>
      <c r="N19" s="34">
        <v>33.281379999999999</v>
      </c>
      <c r="O19" s="34">
        <v>31.362449999999995</v>
      </c>
      <c r="P19" s="34">
        <v>31.37377</v>
      </c>
      <c r="Q19" s="34">
        <v>28.806179999999998</v>
      </c>
      <c r="R19" s="34">
        <v>29.524450000000002</v>
      </c>
      <c r="S19" s="34">
        <v>37.252319999999997</v>
      </c>
      <c r="T19" s="34">
        <v>32.376690000000004</v>
      </c>
      <c r="U19" s="34">
        <v>31.952300000000001</v>
      </c>
      <c r="V19" s="34">
        <v>37.25958</v>
      </c>
      <c r="W19" s="34">
        <v>43.051159999999996</v>
      </c>
      <c r="X19" s="34">
        <v>38.661000000000001</v>
      </c>
      <c r="Y19" s="34">
        <v>41.206099999999999</v>
      </c>
      <c r="Z19" s="34">
        <v>39.914870000000001</v>
      </c>
      <c r="AA19" s="34">
        <v>45.13138</v>
      </c>
      <c r="AB19" s="34">
        <v>45.075520000000004</v>
      </c>
      <c r="AC19" s="34">
        <v>39.640329999999999</v>
      </c>
      <c r="AD19" s="34">
        <v>38.121119999999998</v>
      </c>
      <c r="AE19" s="34">
        <v>40.694770000000005</v>
      </c>
      <c r="AF19" s="34">
        <v>38.257639999999995</v>
      </c>
      <c r="AG19" s="34">
        <v>37.222719999999995</v>
      </c>
      <c r="AH19" s="34">
        <v>39.992709999999995</v>
      </c>
      <c r="AI19" s="34">
        <v>38.670880000000004</v>
      </c>
      <c r="AJ19" s="34">
        <v>44.644889999999997</v>
      </c>
      <c r="AK19" s="34">
        <v>52.378450000000001</v>
      </c>
      <c r="AL19" s="34">
        <v>37.128299999999996</v>
      </c>
      <c r="AM19" s="34">
        <v>44.717590000000001</v>
      </c>
      <c r="AN19" s="34">
        <v>40.293149999999997</v>
      </c>
      <c r="AO19" s="34">
        <v>40.39969</v>
      </c>
      <c r="AP19" s="34">
        <v>38.052869999999999</v>
      </c>
      <c r="AQ19" s="34">
        <v>39.439140000000002</v>
      </c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</row>
    <row r="20" spans="2:79">
      <c r="B20" s="1" t="s">
        <v>11</v>
      </c>
      <c r="C20" s="34">
        <v>25.585770000000004</v>
      </c>
      <c r="D20" s="34">
        <v>27.906700000000001</v>
      </c>
      <c r="E20" s="34">
        <v>26.756819999999998</v>
      </c>
      <c r="F20" s="34">
        <v>25.423180000000002</v>
      </c>
      <c r="G20" s="34">
        <v>29.911389999999997</v>
      </c>
      <c r="H20" s="34">
        <v>26.87162</v>
      </c>
      <c r="I20" s="34">
        <v>29.386060000000004</v>
      </c>
      <c r="J20" s="34">
        <v>28.236860000000004</v>
      </c>
      <c r="K20" s="34">
        <v>26.612760000000002</v>
      </c>
      <c r="L20" s="34">
        <v>30.319960000000002</v>
      </c>
      <c r="M20" s="34">
        <v>27.548739999999999</v>
      </c>
      <c r="N20" s="34">
        <v>21.225079999999998</v>
      </c>
      <c r="O20" s="34">
        <v>23.881520000000002</v>
      </c>
      <c r="P20" s="34">
        <v>22.31823</v>
      </c>
      <c r="Q20" s="34">
        <v>28.656389999999998</v>
      </c>
      <c r="R20" s="34">
        <v>28.1389</v>
      </c>
      <c r="S20" s="34">
        <v>30.7987</v>
      </c>
      <c r="T20" s="34">
        <v>31.393759999999997</v>
      </c>
      <c r="U20" s="34">
        <v>29.986420000000003</v>
      </c>
      <c r="V20" s="34">
        <v>26.561820000000004</v>
      </c>
      <c r="W20" s="34">
        <v>35.805080000000004</v>
      </c>
      <c r="X20" s="34">
        <v>34.714959999999998</v>
      </c>
      <c r="Y20" s="34">
        <v>37.053849999999997</v>
      </c>
      <c r="Z20" s="34">
        <v>34.238220000000005</v>
      </c>
      <c r="AA20" s="34">
        <v>35.608400000000003</v>
      </c>
      <c r="AB20" s="34">
        <v>37.18197</v>
      </c>
      <c r="AC20" s="34">
        <v>37.543289999999999</v>
      </c>
      <c r="AD20" s="34">
        <v>34.058749999999996</v>
      </c>
      <c r="AE20" s="34">
        <v>32.114089999999997</v>
      </c>
      <c r="AF20" s="34">
        <v>31.971260000000001</v>
      </c>
      <c r="AG20" s="34">
        <v>32.690989999999999</v>
      </c>
      <c r="AH20" s="34">
        <v>30.51887</v>
      </c>
      <c r="AI20" s="34">
        <v>38.25168</v>
      </c>
      <c r="AJ20" s="34">
        <v>44.032229999999998</v>
      </c>
      <c r="AK20" s="34">
        <v>42.96696</v>
      </c>
      <c r="AL20" s="34">
        <v>50.755490000000002</v>
      </c>
      <c r="AM20" s="34">
        <v>40.382889999999996</v>
      </c>
      <c r="AN20" s="34">
        <v>40.173470000000002</v>
      </c>
      <c r="AO20" s="34">
        <v>40.856070000000003</v>
      </c>
      <c r="AP20" s="34">
        <v>38.854210000000002</v>
      </c>
      <c r="AQ20" s="34">
        <v>46.338529999999999</v>
      </c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</row>
    <row r="21" spans="2:79">
      <c r="B21" s="1" t="s">
        <v>12</v>
      </c>
      <c r="C21" s="34">
        <v>17.64406</v>
      </c>
      <c r="D21" s="34">
        <v>16.956409999999998</v>
      </c>
      <c r="E21" s="34">
        <v>15.821760000000001</v>
      </c>
      <c r="F21" s="34">
        <v>13.040740000000001</v>
      </c>
      <c r="G21" s="34">
        <v>17.92286</v>
      </c>
      <c r="H21" s="34">
        <v>19.126090000000001</v>
      </c>
      <c r="I21" s="34">
        <v>16.861339999999998</v>
      </c>
      <c r="J21" s="34">
        <v>14.746580000000002</v>
      </c>
      <c r="K21" s="34">
        <v>14.451420000000001</v>
      </c>
      <c r="L21" s="34">
        <v>15.9947</v>
      </c>
      <c r="M21" s="34">
        <v>17.418030000000002</v>
      </c>
      <c r="N21" s="34">
        <v>13.776169999999999</v>
      </c>
      <c r="O21" s="34">
        <v>15.878819999999999</v>
      </c>
      <c r="P21" s="34">
        <v>13.91262</v>
      </c>
      <c r="Q21" s="34">
        <v>17.86439</v>
      </c>
      <c r="R21" s="34">
        <v>19.917199999999998</v>
      </c>
      <c r="S21" s="34">
        <v>21.841899999999999</v>
      </c>
      <c r="T21" s="34">
        <v>26.241759999999996</v>
      </c>
      <c r="U21" s="34">
        <v>23.226459999999999</v>
      </c>
      <c r="V21" s="34">
        <v>21.548169999999999</v>
      </c>
      <c r="W21" s="34">
        <v>21.867789999999999</v>
      </c>
      <c r="X21" s="34">
        <v>21.10876</v>
      </c>
      <c r="Y21" s="34">
        <v>24.685860000000002</v>
      </c>
      <c r="Z21" s="34">
        <v>23.111809999999998</v>
      </c>
      <c r="AA21" s="34">
        <v>24.937380000000001</v>
      </c>
      <c r="AB21" s="34">
        <v>22.35408</v>
      </c>
      <c r="AC21" s="34">
        <v>21.460080000000001</v>
      </c>
      <c r="AD21" s="34">
        <v>20.430859999999999</v>
      </c>
      <c r="AE21" s="34">
        <v>20.90541</v>
      </c>
      <c r="AF21" s="34">
        <v>22.839309999999998</v>
      </c>
      <c r="AG21" s="34">
        <v>19.6782</v>
      </c>
      <c r="AH21" s="34">
        <v>19.461129999999997</v>
      </c>
      <c r="AI21" s="34">
        <v>22.874459999999999</v>
      </c>
      <c r="AJ21" s="34">
        <v>24.961580000000001</v>
      </c>
      <c r="AK21" s="34">
        <v>27.667360000000002</v>
      </c>
      <c r="AL21" s="34">
        <v>23.960280000000001</v>
      </c>
      <c r="AM21" s="34">
        <v>23.47691</v>
      </c>
      <c r="AN21" s="34">
        <v>21.871729999999999</v>
      </c>
      <c r="AO21" s="34">
        <v>19.602449999999997</v>
      </c>
      <c r="AP21" s="34">
        <v>20.63599</v>
      </c>
      <c r="AQ21" s="34">
        <v>18.751049999999999</v>
      </c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</row>
    <row r="22" spans="2:79">
      <c r="B22" s="1" t="s">
        <v>85</v>
      </c>
      <c r="C22" s="34">
        <v>17.9038</v>
      </c>
      <c r="D22" s="34">
        <v>19.865120000000001</v>
      </c>
      <c r="E22" s="34">
        <v>19.27674</v>
      </c>
      <c r="F22" s="34">
        <v>16.568680000000001</v>
      </c>
      <c r="G22" s="34">
        <v>20.249469999999999</v>
      </c>
      <c r="H22" s="34">
        <v>20.347619999999999</v>
      </c>
      <c r="I22" s="34">
        <v>17.729329999999997</v>
      </c>
      <c r="J22" s="34">
        <v>15.083750000000002</v>
      </c>
      <c r="K22" s="34">
        <v>17.271039999999999</v>
      </c>
      <c r="L22" s="34">
        <v>18.396429999999999</v>
      </c>
      <c r="M22" s="34">
        <v>17.40701</v>
      </c>
      <c r="N22" s="34">
        <v>17.75301</v>
      </c>
      <c r="O22" s="34">
        <v>24.638590000000001</v>
      </c>
      <c r="P22" s="34">
        <v>23.81345</v>
      </c>
      <c r="Q22" s="34">
        <v>25.151679999999999</v>
      </c>
      <c r="R22" s="34">
        <v>21.838450000000002</v>
      </c>
      <c r="S22" s="34">
        <v>24.96611</v>
      </c>
      <c r="T22" s="34">
        <v>23.731490000000001</v>
      </c>
      <c r="U22" s="34">
        <v>23.828220000000002</v>
      </c>
      <c r="V22" s="34">
        <v>27.58182</v>
      </c>
      <c r="W22" s="34">
        <v>28.187560000000001</v>
      </c>
      <c r="X22" s="34">
        <v>24.222940000000001</v>
      </c>
      <c r="Y22" s="34">
        <v>24.609100000000002</v>
      </c>
      <c r="Z22" s="34">
        <v>22.12912</v>
      </c>
      <c r="AA22" s="34">
        <v>23.40897</v>
      </c>
      <c r="AB22" s="34">
        <v>24.067789999999999</v>
      </c>
      <c r="AC22" s="34">
        <v>23.248799999999999</v>
      </c>
      <c r="AD22" s="34">
        <v>22.57612</v>
      </c>
      <c r="AE22" s="34">
        <v>26.116660000000003</v>
      </c>
      <c r="AF22" s="34">
        <v>18.863019999999999</v>
      </c>
      <c r="AG22" s="34">
        <v>21.657109999999999</v>
      </c>
      <c r="AH22" s="34">
        <v>21.333550000000002</v>
      </c>
      <c r="AI22" s="34">
        <v>22.747899999999998</v>
      </c>
      <c r="AJ22" s="34">
        <v>30.327470000000002</v>
      </c>
      <c r="AK22" s="34">
        <v>27.650730000000003</v>
      </c>
      <c r="AL22" s="34">
        <v>27.885840000000002</v>
      </c>
      <c r="AM22" s="34">
        <v>23.311219999999999</v>
      </c>
      <c r="AN22" s="34">
        <v>31.852910000000001</v>
      </c>
      <c r="AO22" s="34">
        <v>25.401889999999998</v>
      </c>
      <c r="AP22" s="34">
        <v>25.168340000000001</v>
      </c>
      <c r="AQ22" s="34">
        <v>21.803370000000001</v>
      </c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</row>
    <row r="23" spans="2:79">
      <c r="B23" s="1" t="s">
        <v>13</v>
      </c>
      <c r="C23" s="34">
        <v>23.359559999999998</v>
      </c>
      <c r="D23" s="34">
        <v>22.859349999999999</v>
      </c>
      <c r="E23" s="34">
        <v>24.041309999999999</v>
      </c>
      <c r="F23" s="34">
        <v>20.6021</v>
      </c>
      <c r="G23" s="34">
        <v>22.062270000000002</v>
      </c>
      <c r="H23" s="34">
        <v>18.529409999999999</v>
      </c>
      <c r="I23" s="34">
        <v>17.872599999999998</v>
      </c>
      <c r="J23" s="34">
        <v>18.44529</v>
      </c>
      <c r="K23" s="34">
        <v>18.91949</v>
      </c>
      <c r="L23" s="34">
        <v>18.899630000000002</v>
      </c>
      <c r="M23" s="34">
        <v>19.34488</v>
      </c>
      <c r="N23" s="34">
        <v>18.0443</v>
      </c>
      <c r="O23" s="34">
        <v>20.364789999999999</v>
      </c>
      <c r="P23" s="34">
        <v>21.076800000000002</v>
      </c>
      <c r="Q23" s="34">
        <v>19.699860000000001</v>
      </c>
      <c r="R23" s="34">
        <v>20.45908</v>
      </c>
      <c r="S23" s="34">
        <v>20.794589999999999</v>
      </c>
      <c r="T23" s="34">
        <v>22.999089999999999</v>
      </c>
      <c r="U23" s="34">
        <v>21.496299999999998</v>
      </c>
      <c r="V23" s="34">
        <v>23.10473</v>
      </c>
      <c r="W23" s="34">
        <v>23.861519999999999</v>
      </c>
      <c r="X23" s="34">
        <v>24.97119</v>
      </c>
      <c r="Y23" s="34">
        <v>24.352630000000001</v>
      </c>
      <c r="Z23" s="34">
        <v>22.764580000000002</v>
      </c>
      <c r="AA23" s="34">
        <v>25.139620000000001</v>
      </c>
      <c r="AB23" s="34">
        <v>25.683410000000002</v>
      </c>
      <c r="AC23" s="34">
        <v>24.43346</v>
      </c>
      <c r="AD23" s="34">
        <v>24.174960000000002</v>
      </c>
      <c r="AE23" s="34">
        <v>26.710129999999999</v>
      </c>
      <c r="AF23" s="34">
        <v>24.888590000000001</v>
      </c>
      <c r="AG23" s="34">
        <v>24.163309999999999</v>
      </c>
      <c r="AH23" s="34">
        <v>22.179739999999999</v>
      </c>
      <c r="AI23" s="34">
        <v>25.99999</v>
      </c>
      <c r="AJ23" s="34">
        <v>30.428739999999998</v>
      </c>
      <c r="AK23" s="34">
        <v>29.204910000000002</v>
      </c>
      <c r="AL23" s="34">
        <v>26.80499</v>
      </c>
      <c r="AM23" s="34">
        <v>32.749690000000001</v>
      </c>
      <c r="AN23" s="34">
        <v>26.179770000000001</v>
      </c>
      <c r="AO23" s="34">
        <v>24.862680000000001</v>
      </c>
      <c r="AP23" s="34">
        <v>24.311109999999999</v>
      </c>
      <c r="AQ23" s="34">
        <v>29.277779999999996</v>
      </c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</row>
    <row r="24" spans="2:79">
      <c r="B24" s="1" t="s">
        <v>14</v>
      </c>
      <c r="C24" s="34">
        <v>13.655659999999999</v>
      </c>
      <c r="D24" s="34">
        <v>14.284730000000001</v>
      </c>
      <c r="E24" s="34">
        <v>13.081100000000001</v>
      </c>
      <c r="F24" s="34">
        <v>11.95007</v>
      </c>
      <c r="G24" s="34">
        <v>11.452769999999999</v>
      </c>
      <c r="H24" s="34">
        <v>10.377079999999999</v>
      </c>
      <c r="I24" s="34">
        <v>10.55237</v>
      </c>
      <c r="J24" s="34">
        <v>10.389519999999999</v>
      </c>
      <c r="K24" s="34">
        <v>9.2166800000000002</v>
      </c>
      <c r="L24" s="34">
        <v>11.190340000000001</v>
      </c>
      <c r="M24" s="34">
        <v>14.25886</v>
      </c>
      <c r="N24" s="34">
        <v>11.583629999999999</v>
      </c>
      <c r="O24" s="34">
        <v>13.807279999999999</v>
      </c>
      <c r="P24" s="34">
        <v>13.76534</v>
      </c>
      <c r="Q24" s="34">
        <v>12.844729999999998</v>
      </c>
      <c r="R24" s="34">
        <v>12.093439999999999</v>
      </c>
      <c r="S24" s="34">
        <v>14.037040000000001</v>
      </c>
      <c r="T24" s="34">
        <v>12.582650000000001</v>
      </c>
      <c r="U24" s="34">
        <v>12.62182</v>
      </c>
      <c r="V24" s="34">
        <v>12.844849999999999</v>
      </c>
      <c r="W24" s="34">
        <v>16.54533</v>
      </c>
      <c r="X24" s="34">
        <v>17.144780000000001</v>
      </c>
      <c r="Y24" s="34">
        <v>13.7827</v>
      </c>
      <c r="Z24" s="34">
        <v>16.250859999999999</v>
      </c>
      <c r="AA24" s="34">
        <v>16.97223</v>
      </c>
      <c r="AB24" s="34">
        <v>16.75347</v>
      </c>
      <c r="AC24" s="34">
        <v>16.51127</v>
      </c>
      <c r="AD24" s="34">
        <v>15.923200000000001</v>
      </c>
      <c r="AE24" s="34">
        <v>16.9163</v>
      </c>
      <c r="AF24" s="34">
        <v>16.38486</v>
      </c>
      <c r="AG24" s="34">
        <v>15.78599</v>
      </c>
      <c r="AH24" s="34">
        <v>16.093129999999999</v>
      </c>
      <c r="AI24" s="34">
        <v>15.2201</v>
      </c>
      <c r="AJ24" s="34">
        <v>26.336759999999998</v>
      </c>
      <c r="AK24" s="34">
        <v>26.783899999999999</v>
      </c>
      <c r="AL24" s="34">
        <v>22.078110000000002</v>
      </c>
      <c r="AM24" s="34">
        <v>23.872979999999998</v>
      </c>
      <c r="AN24" s="34">
        <v>23.07687</v>
      </c>
      <c r="AO24" s="34">
        <v>22.95401</v>
      </c>
      <c r="AP24" s="34">
        <v>18.635809999999999</v>
      </c>
      <c r="AQ24" s="34">
        <v>22.895160000000001</v>
      </c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</row>
    <row r="25" spans="2:79">
      <c r="B25" s="1" t="s">
        <v>15</v>
      </c>
      <c r="C25" s="34">
        <v>12.07724</v>
      </c>
      <c r="D25" s="34">
        <v>9.4438800000000001</v>
      </c>
      <c r="E25" s="34">
        <v>9.4797000000000011</v>
      </c>
      <c r="F25" s="34">
        <v>7.2458999999999998</v>
      </c>
      <c r="G25" s="34">
        <v>9.2315900000000006</v>
      </c>
      <c r="H25" s="34">
        <v>6.5749899999999997</v>
      </c>
      <c r="I25" s="34">
        <v>8.3351100000000002</v>
      </c>
      <c r="J25" s="34">
        <v>8.64039</v>
      </c>
      <c r="K25" s="34">
        <v>8.7594700000000003</v>
      </c>
      <c r="L25" s="34">
        <v>8.2398600000000002</v>
      </c>
      <c r="M25" s="34">
        <v>7.7347999999999999</v>
      </c>
      <c r="N25" s="34">
        <v>8.3518600000000003</v>
      </c>
      <c r="O25" s="34">
        <v>11.02627</v>
      </c>
      <c r="P25" s="34">
        <v>12.69993</v>
      </c>
      <c r="Q25" s="34">
        <v>10.783239999999999</v>
      </c>
      <c r="R25" s="34">
        <v>9.1354500000000005</v>
      </c>
      <c r="S25" s="34">
        <v>11.264989999999999</v>
      </c>
      <c r="T25" s="34">
        <v>9.9884599999999999</v>
      </c>
      <c r="U25" s="34">
        <v>12.93981</v>
      </c>
      <c r="V25" s="34">
        <v>12.7087</v>
      </c>
      <c r="W25" s="34">
        <v>13.862830000000001</v>
      </c>
      <c r="X25" s="34">
        <v>8.6740399999999998</v>
      </c>
      <c r="Y25" s="34">
        <v>12.870690000000002</v>
      </c>
      <c r="Z25" s="34">
        <v>11.416650000000001</v>
      </c>
      <c r="AA25" s="34">
        <v>9.3577399999999997</v>
      </c>
      <c r="AB25" s="34">
        <v>13.2134</v>
      </c>
      <c r="AC25" s="34">
        <v>13.87369</v>
      </c>
      <c r="AD25" s="34">
        <v>12.108549999999999</v>
      </c>
      <c r="AE25" s="34">
        <v>11.84538</v>
      </c>
      <c r="AF25" s="34">
        <v>11.775259999999999</v>
      </c>
      <c r="AG25" s="34">
        <v>11.513389999999999</v>
      </c>
      <c r="AH25" s="34">
        <v>10.48288</v>
      </c>
      <c r="AI25" s="34">
        <v>14.066329999999999</v>
      </c>
      <c r="AJ25" s="34">
        <v>15.496090000000001</v>
      </c>
      <c r="AK25" s="34">
        <v>12.12538</v>
      </c>
      <c r="AL25" s="34">
        <v>11.58765</v>
      </c>
      <c r="AM25" s="34">
        <v>10.29796</v>
      </c>
      <c r="AN25" s="34">
        <v>13.31321</v>
      </c>
      <c r="AO25" s="34">
        <v>15.784599999999999</v>
      </c>
      <c r="AP25" s="34">
        <v>11.15985</v>
      </c>
      <c r="AQ25" s="34">
        <v>14.115639999999999</v>
      </c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</row>
    <row r="26" spans="2:79">
      <c r="B26" s="1" t="s">
        <v>16</v>
      </c>
      <c r="C26" s="34">
        <v>13.069659999999999</v>
      </c>
      <c r="D26" s="34">
        <v>9.5514799999999997</v>
      </c>
      <c r="E26" s="34">
        <v>6.9832199999999993</v>
      </c>
      <c r="F26" s="34">
        <v>8.9342400000000008</v>
      </c>
      <c r="G26" s="34">
        <v>13.699960000000001</v>
      </c>
      <c r="H26" s="34">
        <v>8.5297099999999997</v>
      </c>
      <c r="I26" s="34">
        <v>7.7607200000000001</v>
      </c>
      <c r="J26" s="34">
        <v>7.3438799999999995</v>
      </c>
      <c r="K26" s="34">
        <v>8.9237000000000002</v>
      </c>
      <c r="L26" s="34">
        <v>6.3473600000000001</v>
      </c>
      <c r="M26" s="34">
        <v>9.9778699999999994</v>
      </c>
      <c r="N26" s="34">
        <v>5.9291200000000002</v>
      </c>
      <c r="O26" s="34">
        <v>6.4686199999999996</v>
      </c>
      <c r="P26" s="34">
        <v>7.84985</v>
      </c>
      <c r="Q26" s="34">
        <v>8.7514099999999999</v>
      </c>
      <c r="R26" s="34">
        <v>12.055910000000001</v>
      </c>
      <c r="S26" s="34">
        <v>10.726710000000001</v>
      </c>
      <c r="T26" s="34">
        <v>12.467179999999999</v>
      </c>
      <c r="U26" s="34">
        <v>8.2055000000000007</v>
      </c>
      <c r="V26" s="34">
        <v>6.6049700000000007</v>
      </c>
      <c r="W26" s="34">
        <v>8.783059999999999</v>
      </c>
      <c r="X26" s="34">
        <v>7.8134700000000006</v>
      </c>
      <c r="Y26" s="34">
        <v>7.71218</v>
      </c>
      <c r="Z26" s="34">
        <v>7.5272399999999999</v>
      </c>
      <c r="AA26" s="34">
        <v>9.4764999999999997</v>
      </c>
      <c r="AB26" s="34">
        <v>9.3937499999999989</v>
      </c>
      <c r="AC26" s="34">
        <v>7.3637400000000008</v>
      </c>
      <c r="AD26" s="34">
        <v>5.5568100000000005</v>
      </c>
      <c r="AE26" s="34">
        <v>5.5232900000000003</v>
      </c>
      <c r="AF26" s="34">
        <v>4.7993500000000004</v>
      </c>
      <c r="AG26" s="34">
        <v>8.50502</v>
      </c>
      <c r="AH26" s="34">
        <v>8.4544300000000003</v>
      </c>
      <c r="AI26" s="34">
        <v>8.7540599999999991</v>
      </c>
      <c r="AJ26" s="34">
        <v>8.5463100000000001</v>
      </c>
      <c r="AK26" s="34">
        <v>14.157910000000001</v>
      </c>
      <c r="AL26" s="34">
        <v>8.3860100000000006</v>
      </c>
      <c r="AM26" s="34">
        <v>22.76258</v>
      </c>
      <c r="AN26" s="34">
        <v>7.1851599999999998</v>
      </c>
      <c r="AO26" s="34">
        <v>14.69675</v>
      </c>
      <c r="AP26" s="34">
        <v>8.1226900000000004</v>
      </c>
      <c r="AQ26" s="34">
        <v>12.047689999999999</v>
      </c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</row>
    <row r="27" spans="2:79">
      <c r="B27" s="1" t="s">
        <v>17</v>
      </c>
      <c r="C27" s="34">
        <v>16.063459999999999</v>
      </c>
      <c r="D27" s="34">
        <v>15.59412</v>
      </c>
      <c r="E27" s="34">
        <v>13.957079999999999</v>
      </c>
      <c r="F27" s="34">
        <v>13.41963</v>
      </c>
      <c r="G27" s="34">
        <v>14.308219999999999</v>
      </c>
      <c r="H27" s="34">
        <v>12.15582</v>
      </c>
      <c r="I27" s="34">
        <v>12.460980000000001</v>
      </c>
      <c r="J27" s="34">
        <v>11.25787</v>
      </c>
      <c r="K27" s="34">
        <v>10.900230000000001</v>
      </c>
      <c r="L27" s="34">
        <v>12.494299999999999</v>
      </c>
      <c r="M27" s="34">
        <v>15.546620000000001</v>
      </c>
      <c r="N27" s="34">
        <v>16.999590000000001</v>
      </c>
      <c r="O27" s="34">
        <v>13.53406</v>
      </c>
      <c r="P27" s="34">
        <v>13.26802</v>
      </c>
      <c r="Q27" s="34">
        <v>18.198969999999999</v>
      </c>
      <c r="R27" s="34">
        <v>14.868739999999999</v>
      </c>
      <c r="S27" s="34">
        <v>16.93432</v>
      </c>
      <c r="T27" s="34">
        <v>16.092279999999999</v>
      </c>
      <c r="U27" s="34">
        <v>13.629450000000002</v>
      </c>
      <c r="V27" s="34">
        <v>16.400390000000002</v>
      </c>
      <c r="W27" s="34">
        <v>13.755510000000001</v>
      </c>
      <c r="X27" s="34">
        <v>14.04153</v>
      </c>
      <c r="Y27" s="34">
        <v>15.587000000000002</v>
      </c>
      <c r="Z27" s="34">
        <v>16.518799999999999</v>
      </c>
      <c r="AA27" s="34">
        <v>20.077100000000002</v>
      </c>
      <c r="AB27" s="34">
        <v>16.552299999999999</v>
      </c>
      <c r="AC27" s="34">
        <v>17.525089999999999</v>
      </c>
      <c r="AD27" s="34">
        <v>19.661010000000001</v>
      </c>
      <c r="AE27" s="34">
        <v>23.77375</v>
      </c>
      <c r="AF27" s="34">
        <v>18.693750000000001</v>
      </c>
      <c r="AG27" s="34">
        <v>19.09093</v>
      </c>
      <c r="AH27" s="34">
        <v>12.12143</v>
      </c>
      <c r="AI27" s="34">
        <v>15.017949999999999</v>
      </c>
      <c r="AJ27" s="34">
        <v>22.003589999999999</v>
      </c>
      <c r="AK27" s="34">
        <v>20.918110000000002</v>
      </c>
      <c r="AL27" s="34">
        <v>19.849890000000002</v>
      </c>
      <c r="AM27" s="34">
        <v>19.38044</v>
      </c>
      <c r="AN27" s="34">
        <v>16.26896</v>
      </c>
      <c r="AO27" s="34">
        <v>15.668950000000001</v>
      </c>
      <c r="AP27" s="34">
        <v>17.033100000000001</v>
      </c>
      <c r="AQ27" s="34">
        <v>20.146629999999998</v>
      </c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</row>
    <row r="28" spans="2:79">
      <c r="B28" s="1" t="s">
        <v>20</v>
      </c>
      <c r="C28" s="34">
        <v>12.60248</v>
      </c>
      <c r="D28" s="34">
        <v>15.087339999999999</v>
      </c>
      <c r="E28" s="34">
        <v>14.553050000000001</v>
      </c>
      <c r="F28" s="34">
        <v>17.290130000000001</v>
      </c>
      <c r="G28" s="34">
        <v>12.903169999999999</v>
      </c>
      <c r="H28" s="34">
        <v>18.816780000000001</v>
      </c>
      <c r="I28" s="34">
        <v>13.505880000000001</v>
      </c>
      <c r="J28" s="34">
        <v>11.81373</v>
      </c>
      <c r="K28" s="34">
        <v>12.650839999999999</v>
      </c>
      <c r="L28" s="34">
        <v>19.837869999999999</v>
      </c>
      <c r="M28" s="34">
        <v>15.654599999999999</v>
      </c>
      <c r="N28" s="34">
        <v>16.718710000000002</v>
      </c>
      <c r="O28" s="34">
        <v>13.075819999999998</v>
      </c>
      <c r="P28" s="34">
        <v>18.307490000000001</v>
      </c>
      <c r="Q28" s="34">
        <v>19.288730000000001</v>
      </c>
      <c r="R28" s="34">
        <v>18.506420000000002</v>
      </c>
      <c r="S28" s="34">
        <v>17.51041</v>
      </c>
      <c r="T28" s="34">
        <v>18.601699999999997</v>
      </c>
      <c r="U28" s="34">
        <v>19.592970000000001</v>
      </c>
      <c r="V28" s="34">
        <v>17.99089</v>
      </c>
      <c r="W28" s="34">
        <v>15.89274</v>
      </c>
      <c r="X28" s="34">
        <v>21.318809999999999</v>
      </c>
      <c r="Y28" s="34">
        <v>21.269179999999999</v>
      </c>
      <c r="Z28" s="34">
        <v>22.87276</v>
      </c>
      <c r="AA28" s="34">
        <v>18.47955</v>
      </c>
      <c r="AB28" s="34">
        <v>15.94218</v>
      </c>
      <c r="AC28" s="34">
        <v>14.989409999999999</v>
      </c>
      <c r="AD28" s="34">
        <v>14.578109999999999</v>
      </c>
      <c r="AE28" s="34">
        <v>19.861350000000002</v>
      </c>
      <c r="AF28" s="34">
        <v>18.545970000000001</v>
      </c>
      <c r="AG28" s="34">
        <v>18.7376</v>
      </c>
      <c r="AH28" s="34">
        <v>15.826750000000001</v>
      </c>
      <c r="AI28" s="34">
        <v>18.55228</v>
      </c>
      <c r="AJ28" s="34">
        <v>23.293469999999999</v>
      </c>
      <c r="AK28" s="34">
        <v>27.171980000000001</v>
      </c>
      <c r="AL28" s="34">
        <v>28.87557</v>
      </c>
      <c r="AM28" s="34">
        <v>28.801629999999999</v>
      </c>
      <c r="AN28" s="34">
        <v>22.149010000000001</v>
      </c>
      <c r="AO28" s="34">
        <v>18.2822</v>
      </c>
      <c r="AP28" s="34">
        <v>14.271660000000001</v>
      </c>
      <c r="AQ28" s="34">
        <v>24.292630000000003</v>
      </c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</row>
    <row r="29" spans="2:79">
      <c r="B29" s="1" t="s">
        <v>18</v>
      </c>
      <c r="C29" s="34">
        <v>15.187110000000001</v>
      </c>
      <c r="D29" s="34">
        <v>12.407400000000001</v>
      </c>
      <c r="E29" s="34">
        <v>9.114469999999999</v>
      </c>
      <c r="F29" s="34">
        <v>13.42469</v>
      </c>
      <c r="G29" s="34">
        <v>13.038749999999999</v>
      </c>
      <c r="H29" s="34">
        <v>12.124369999999999</v>
      </c>
      <c r="I29" s="34">
        <v>13.19806</v>
      </c>
      <c r="J29" s="34">
        <v>12.941349999999998</v>
      </c>
      <c r="K29" s="34">
        <v>13.895899999999999</v>
      </c>
      <c r="L29" s="34">
        <v>11.397400000000001</v>
      </c>
      <c r="M29" s="34">
        <v>9.0901899999999998</v>
      </c>
      <c r="N29" s="34">
        <v>8.0015400000000003</v>
      </c>
      <c r="O29" s="34">
        <v>15.309539999999998</v>
      </c>
      <c r="P29" s="34">
        <v>13.508120000000002</v>
      </c>
      <c r="Q29" s="34">
        <v>16.057080000000003</v>
      </c>
      <c r="R29" s="34">
        <v>17.064309999999999</v>
      </c>
      <c r="S29" s="34">
        <v>15.280859999999999</v>
      </c>
      <c r="T29" s="34">
        <v>16.866339999999997</v>
      </c>
      <c r="U29" s="34">
        <v>15.110680000000002</v>
      </c>
      <c r="V29" s="34">
        <v>13.381209999999999</v>
      </c>
      <c r="W29" s="34">
        <v>14.378160000000001</v>
      </c>
      <c r="X29" s="34">
        <v>13.946610000000002</v>
      </c>
      <c r="Y29" s="34">
        <v>14.630660000000001</v>
      </c>
      <c r="Z29" s="34">
        <v>18.4162</v>
      </c>
      <c r="AA29" s="34">
        <v>11.80974</v>
      </c>
      <c r="AB29" s="34">
        <v>11.82052</v>
      </c>
      <c r="AC29" s="34">
        <v>11.82977</v>
      </c>
      <c r="AD29" s="34">
        <v>10.61833</v>
      </c>
      <c r="AE29" s="34">
        <v>11.108329999999999</v>
      </c>
      <c r="AF29" s="34">
        <v>13.272870000000001</v>
      </c>
      <c r="AG29" s="34">
        <v>16.66253</v>
      </c>
      <c r="AH29" s="34">
        <v>15.46998</v>
      </c>
      <c r="AI29" s="34">
        <v>22.03426</v>
      </c>
      <c r="AJ29" s="34">
        <v>27.375500000000002</v>
      </c>
      <c r="AK29" s="34">
        <v>17.964510000000001</v>
      </c>
      <c r="AL29" s="34">
        <v>21.572109999999999</v>
      </c>
      <c r="AM29" s="34">
        <v>20.247229999999998</v>
      </c>
      <c r="AN29" s="34">
        <v>18.958860000000001</v>
      </c>
      <c r="AO29" s="34">
        <v>17.455649999999999</v>
      </c>
      <c r="AP29" s="34">
        <v>17.180540000000001</v>
      </c>
      <c r="AQ29" s="34">
        <v>17.258889999999997</v>
      </c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</row>
    <row r="30" spans="2:79">
      <c r="B30" s="1" t="s">
        <v>19</v>
      </c>
      <c r="C30" s="34">
        <v>12.57272</v>
      </c>
      <c r="D30" s="34">
        <v>14.804590000000001</v>
      </c>
      <c r="E30" s="34">
        <v>16.578670000000002</v>
      </c>
      <c r="F30" s="34">
        <v>16.577549999999999</v>
      </c>
      <c r="G30" s="34">
        <v>18.946529999999999</v>
      </c>
      <c r="H30" s="34">
        <v>16.591910000000002</v>
      </c>
      <c r="I30" s="34">
        <v>15.330489999999999</v>
      </c>
      <c r="J30" s="34">
        <v>14.295849999999998</v>
      </c>
      <c r="K30" s="34">
        <v>14.693960000000001</v>
      </c>
      <c r="L30" s="34">
        <v>12.821579999999999</v>
      </c>
      <c r="M30" s="34">
        <v>12.802820000000001</v>
      </c>
      <c r="N30" s="34">
        <v>15.338340000000001</v>
      </c>
      <c r="O30" s="34">
        <v>15.975210000000001</v>
      </c>
      <c r="P30" s="34">
        <v>17.033480000000001</v>
      </c>
      <c r="Q30" s="34">
        <v>17.74616</v>
      </c>
      <c r="R30" s="34">
        <v>16.770199999999999</v>
      </c>
      <c r="S30" s="34">
        <v>14.978630000000001</v>
      </c>
      <c r="T30" s="34">
        <v>16.307289999999998</v>
      </c>
      <c r="U30" s="34">
        <v>16.686199999999999</v>
      </c>
      <c r="V30" s="34">
        <v>15.966759999999999</v>
      </c>
      <c r="W30" s="34">
        <v>18.34224</v>
      </c>
      <c r="X30" s="34">
        <v>19.637609999999999</v>
      </c>
      <c r="Y30" s="34">
        <v>20.983699999999999</v>
      </c>
      <c r="Z30" s="34">
        <v>21.112950000000001</v>
      </c>
      <c r="AA30" s="34">
        <v>20.401449999999997</v>
      </c>
      <c r="AB30" s="34">
        <v>21.265940000000001</v>
      </c>
      <c r="AC30" s="34">
        <v>21.484929999999999</v>
      </c>
      <c r="AD30" s="34">
        <v>20.19707</v>
      </c>
      <c r="AE30" s="34">
        <v>20.965429999999998</v>
      </c>
      <c r="AF30" s="34">
        <v>20.457990000000002</v>
      </c>
      <c r="AG30" s="34">
        <v>18.545919999999999</v>
      </c>
      <c r="AH30" s="34">
        <v>14.76779</v>
      </c>
      <c r="AI30" s="34">
        <v>18.803800000000003</v>
      </c>
      <c r="AJ30" s="34">
        <v>25.17333</v>
      </c>
      <c r="AK30" s="34">
        <v>24.778169999999999</v>
      </c>
      <c r="AL30" s="34">
        <v>23.107690000000002</v>
      </c>
      <c r="AM30" s="34">
        <v>21.723690000000001</v>
      </c>
      <c r="AN30" s="34">
        <v>25.285809999999998</v>
      </c>
      <c r="AO30" s="34">
        <v>20.990480000000002</v>
      </c>
      <c r="AP30" s="34">
        <v>18.30003</v>
      </c>
      <c r="AQ30" s="34">
        <v>17.806069999999998</v>
      </c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</row>
    <row r="31" spans="2:79">
      <c r="B31" s="1" t="s">
        <v>58</v>
      </c>
      <c r="C31" s="34">
        <v>21.931709999999999</v>
      </c>
      <c r="D31" s="34">
        <v>22.231380000000001</v>
      </c>
      <c r="E31" s="34">
        <v>21.838260000000002</v>
      </c>
      <c r="F31" s="34">
        <v>19.856210000000001</v>
      </c>
      <c r="G31" s="34">
        <v>21.471680000000003</v>
      </c>
      <c r="H31" s="34">
        <v>20.20881</v>
      </c>
      <c r="I31" s="34">
        <v>19.650690000000001</v>
      </c>
      <c r="J31" s="34">
        <v>18.934909999999999</v>
      </c>
      <c r="K31" s="34">
        <v>19.551729999999999</v>
      </c>
      <c r="L31" s="34">
        <v>20.37622</v>
      </c>
      <c r="M31" s="34">
        <v>21.140999999999998</v>
      </c>
      <c r="N31" s="34">
        <v>19.451530000000002</v>
      </c>
      <c r="O31" s="34">
        <v>21.832740000000001</v>
      </c>
      <c r="P31" s="34">
        <v>21.560770000000002</v>
      </c>
      <c r="Q31" s="34">
        <v>21.88428</v>
      </c>
      <c r="R31" s="34">
        <v>21.84403</v>
      </c>
      <c r="S31" s="34">
        <v>23.928380000000001</v>
      </c>
      <c r="T31" s="34">
        <v>24.073069999999998</v>
      </c>
      <c r="U31" s="34">
        <v>23.704729999999998</v>
      </c>
      <c r="V31" s="34">
        <v>23.442270000000001</v>
      </c>
      <c r="W31" s="34">
        <v>25.524730000000002</v>
      </c>
      <c r="X31" s="34">
        <v>25.090089999999996</v>
      </c>
      <c r="Y31" s="34">
        <v>24.854649999999999</v>
      </c>
      <c r="Z31" s="34">
        <v>24.765360000000001</v>
      </c>
      <c r="AA31" s="34">
        <v>25.347340000000003</v>
      </c>
      <c r="AB31" s="34">
        <v>24.966360000000002</v>
      </c>
      <c r="AC31" s="34">
        <v>24.90821</v>
      </c>
      <c r="AD31" s="34">
        <v>24.246599999999997</v>
      </c>
      <c r="AE31" s="34">
        <v>26.29325</v>
      </c>
      <c r="AF31" s="34">
        <v>24.951029999999999</v>
      </c>
      <c r="AG31" s="34">
        <v>24.72927</v>
      </c>
      <c r="AH31" s="34">
        <v>23.419499999999999</v>
      </c>
      <c r="AI31" s="34">
        <v>25.173440000000003</v>
      </c>
      <c r="AJ31" s="34">
        <v>31.982430000000001</v>
      </c>
      <c r="AK31" s="34">
        <v>32.206200000000003</v>
      </c>
      <c r="AL31" s="34">
        <v>29.857149999999997</v>
      </c>
      <c r="AM31" s="34">
        <v>31.369399999999999</v>
      </c>
      <c r="AN31" s="34">
        <v>29.96612</v>
      </c>
      <c r="AO31" s="34">
        <v>28.673949999999998</v>
      </c>
      <c r="AP31" s="34">
        <v>26.769850000000002</v>
      </c>
      <c r="AQ31" s="34">
        <v>29.23725</v>
      </c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</row>
    <row r="38" spans="2:51">
      <c r="B38" s="9" t="s">
        <v>99</v>
      </c>
      <c r="C38" s="9"/>
      <c r="D38" s="9"/>
      <c r="E38" s="9"/>
      <c r="F38" s="9"/>
      <c r="G38" s="9"/>
      <c r="H38" s="7"/>
      <c r="I38" s="7"/>
      <c r="J38" s="7"/>
      <c r="K38" s="7"/>
      <c r="L38" s="7"/>
    </row>
    <row r="40" spans="2:51" ht="30">
      <c r="B40" s="8"/>
      <c r="C40" s="63" t="s">
        <v>24</v>
      </c>
      <c r="D40" s="63" t="s">
        <v>25</v>
      </c>
      <c r="E40" s="63" t="s">
        <v>26</v>
      </c>
      <c r="F40" s="63" t="s">
        <v>27</v>
      </c>
      <c r="G40" s="63" t="s">
        <v>28</v>
      </c>
      <c r="H40" s="63" t="s">
        <v>29</v>
      </c>
      <c r="I40" s="63" t="s">
        <v>30</v>
      </c>
      <c r="J40" s="63" t="s">
        <v>31</v>
      </c>
      <c r="K40" s="63" t="s">
        <v>32</v>
      </c>
      <c r="L40" s="63" t="s">
        <v>33</v>
      </c>
      <c r="M40" s="63" t="s">
        <v>34</v>
      </c>
      <c r="N40" s="63" t="s">
        <v>35</v>
      </c>
      <c r="O40" s="63" t="s">
        <v>36</v>
      </c>
      <c r="P40" s="63" t="s">
        <v>37</v>
      </c>
      <c r="Q40" s="63" t="s">
        <v>38</v>
      </c>
      <c r="R40" s="63" t="s">
        <v>39</v>
      </c>
      <c r="S40" s="63" t="s">
        <v>40</v>
      </c>
      <c r="T40" s="63" t="s">
        <v>41</v>
      </c>
      <c r="U40" s="63" t="s">
        <v>42</v>
      </c>
      <c r="V40" s="63" t="s">
        <v>43</v>
      </c>
      <c r="W40" s="63" t="s">
        <v>44</v>
      </c>
      <c r="X40" s="63" t="s">
        <v>45</v>
      </c>
      <c r="Y40" s="63" t="s">
        <v>46</v>
      </c>
      <c r="Z40" s="63" t="s">
        <v>47</v>
      </c>
      <c r="AA40" s="63" t="s">
        <v>48</v>
      </c>
      <c r="AB40" s="63" t="s">
        <v>49</v>
      </c>
      <c r="AC40" s="63" t="s">
        <v>50</v>
      </c>
      <c r="AD40" s="63" t="s">
        <v>51</v>
      </c>
      <c r="AE40" s="63" t="s">
        <v>52</v>
      </c>
      <c r="AF40" s="63" t="s">
        <v>53</v>
      </c>
      <c r="AG40" s="63" t="s">
        <v>54</v>
      </c>
      <c r="AH40" s="63" t="s">
        <v>90</v>
      </c>
      <c r="AI40" s="63" t="s">
        <v>91</v>
      </c>
      <c r="AJ40" s="63" t="s">
        <v>93</v>
      </c>
      <c r="AK40" s="63" t="s">
        <v>96</v>
      </c>
      <c r="AL40" s="63" t="s">
        <v>97</v>
      </c>
      <c r="AM40" s="78" t="s">
        <v>101</v>
      </c>
      <c r="AN40" s="78" t="s">
        <v>379</v>
      </c>
    </row>
    <row r="41" spans="2:51">
      <c r="B41" s="1" t="s">
        <v>0</v>
      </c>
      <c r="C41" s="24">
        <f>SUM(C9:F9)/4</f>
        <v>31.739912499999999</v>
      </c>
      <c r="D41" s="24">
        <f t="shared" ref="D41:AJ41" si="0">SUM(D9:G9)/4</f>
        <v>31.796497500000001</v>
      </c>
      <c r="E41" s="24">
        <f t="shared" si="0"/>
        <v>32.351907499999996</v>
      </c>
      <c r="F41" s="24">
        <f t="shared" si="0"/>
        <v>30.673897500000002</v>
      </c>
      <c r="G41" s="24">
        <f t="shared" si="0"/>
        <v>30.542640000000002</v>
      </c>
      <c r="H41" s="24">
        <f t="shared" si="0"/>
        <v>31.318604999999998</v>
      </c>
      <c r="I41" s="24">
        <f t="shared" si="0"/>
        <v>30.338350000000002</v>
      </c>
      <c r="J41" s="24">
        <f t="shared" si="0"/>
        <v>30.910887500000001</v>
      </c>
      <c r="K41" s="24">
        <f t="shared" si="0"/>
        <v>31.958537499999998</v>
      </c>
      <c r="L41" s="24">
        <f t="shared" si="0"/>
        <v>32.209082499999994</v>
      </c>
      <c r="M41" s="24">
        <f t="shared" si="0"/>
        <v>33.746019999999994</v>
      </c>
      <c r="N41" s="24">
        <f t="shared" si="0"/>
        <v>34.430822499999998</v>
      </c>
      <c r="O41" s="24">
        <f t="shared" si="0"/>
        <v>34.784814999999995</v>
      </c>
      <c r="P41" s="24">
        <f t="shared" si="0"/>
        <v>35.684987499999998</v>
      </c>
      <c r="Q41" s="24">
        <f t="shared" si="0"/>
        <v>37.406862500000003</v>
      </c>
      <c r="R41" s="24">
        <f t="shared" si="0"/>
        <v>39.594224999999994</v>
      </c>
      <c r="S41" s="24">
        <f t="shared" si="0"/>
        <v>42.253057499999997</v>
      </c>
      <c r="T41" s="24">
        <f t="shared" si="0"/>
        <v>43.806084999999996</v>
      </c>
      <c r="U41" s="24">
        <f t="shared" si="0"/>
        <v>44.9427825</v>
      </c>
      <c r="V41" s="24">
        <f t="shared" si="0"/>
        <v>46.221559999999997</v>
      </c>
      <c r="W41" s="24">
        <f t="shared" si="0"/>
        <v>46.277065000000007</v>
      </c>
      <c r="X41" s="24">
        <f t="shared" si="0"/>
        <v>46.571575000000003</v>
      </c>
      <c r="Y41" s="24">
        <f t="shared" si="0"/>
        <v>46.108762500000005</v>
      </c>
      <c r="Z41" s="24">
        <f t="shared" si="0"/>
        <v>45.850050000000003</v>
      </c>
      <c r="AA41" s="24">
        <f t="shared" si="0"/>
        <v>46.846812500000006</v>
      </c>
      <c r="AB41" s="24">
        <f t="shared" si="0"/>
        <v>48.079010000000004</v>
      </c>
      <c r="AC41" s="24">
        <f t="shared" si="0"/>
        <v>47.996237500000007</v>
      </c>
      <c r="AD41" s="24">
        <f t="shared" si="0"/>
        <v>47.130565000000004</v>
      </c>
      <c r="AE41" s="24">
        <f t="shared" si="0"/>
        <v>45.991467499999999</v>
      </c>
      <c r="AF41" s="24">
        <f t="shared" si="0"/>
        <v>44.1874325</v>
      </c>
      <c r="AG41" s="24">
        <f t="shared" si="0"/>
        <v>45.675870000000003</v>
      </c>
      <c r="AH41" s="24">
        <f t="shared" si="0"/>
        <v>47.639787500000004</v>
      </c>
      <c r="AI41" s="24">
        <f t="shared" si="0"/>
        <v>47.870932500000002</v>
      </c>
      <c r="AJ41" s="24">
        <f t="shared" si="0"/>
        <v>49.466260000000005</v>
      </c>
      <c r="AK41" s="24">
        <f>SUM(AK9:AN9)/4</f>
        <v>48.977922500000005</v>
      </c>
      <c r="AL41" s="24">
        <f t="shared" ref="AL41:AL62" si="1">SUM(AL9:AO9)/4</f>
        <v>49.026202499999997</v>
      </c>
      <c r="AM41" s="24">
        <f t="shared" ref="AM41:AM63" si="2">SUM(AM9:AP9)/4</f>
        <v>49.311455000000002</v>
      </c>
      <c r="AN41" s="24">
        <f>SUM(AN9:AQ9)/4</f>
        <v>45.882909999999995</v>
      </c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</row>
    <row r="42" spans="2:51">
      <c r="B42" s="1" t="s">
        <v>1</v>
      </c>
      <c r="C42" s="24">
        <f t="shared" ref="C42:AK49" si="3">SUM(C10:F10)/4</f>
        <v>33.852375000000002</v>
      </c>
      <c r="D42" s="24">
        <f t="shared" si="3"/>
        <v>33.876800000000003</v>
      </c>
      <c r="E42" s="24">
        <f t="shared" si="3"/>
        <v>34.143079999999998</v>
      </c>
      <c r="F42" s="24">
        <f t="shared" si="3"/>
        <v>32.541067500000004</v>
      </c>
      <c r="G42" s="24">
        <f t="shared" si="3"/>
        <v>31.394434999999998</v>
      </c>
      <c r="H42" s="24">
        <f t="shared" si="3"/>
        <v>30.322747499999998</v>
      </c>
      <c r="I42" s="24">
        <f t="shared" si="3"/>
        <v>29.251655</v>
      </c>
      <c r="J42" s="24">
        <f t="shared" si="3"/>
        <v>29.485405</v>
      </c>
      <c r="K42" s="24">
        <f t="shared" si="3"/>
        <v>29.767835000000002</v>
      </c>
      <c r="L42" s="24">
        <f t="shared" si="3"/>
        <v>31.060877500000004</v>
      </c>
      <c r="M42" s="24">
        <f t="shared" si="3"/>
        <v>32.458504999999995</v>
      </c>
      <c r="N42" s="24">
        <f t="shared" si="3"/>
        <v>32.949399999999997</v>
      </c>
      <c r="O42" s="24">
        <f t="shared" si="3"/>
        <v>33.511802500000002</v>
      </c>
      <c r="P42" s="24">
        <f t="shared" si="3"/>
        <v>33.474395000000001</v>
      </c>
      <c r="Q42" s="24">
        <f t="shared" si="3"/>
        <v>34.225427499999995</v>
      </c>
      <c r="R42" s="24">
        <f t="shared" si="3"/>
        <v>35.795742499999996</v>
      </c>
      <c r="S42" s="24">
        <f t="shared" si="3"/>
        <v>36.571699999999993</v>
      </c>
      <c r="T42" s="24">
        <f t="shared" si="3"/>
        <v>36.250659999999996</v>
      </c>
      <c r="U42" s="24">
        <f t="shared" si="3"/>
        <v>35.412939999999999</v>
      </c>
      <c r="V42" s="24">
        <f t="shared" si="3"/>
        <v>33.064482500000004</v>
      </c>
      <c r="W42" s="24">
        <f t="shared" si="3"/>
        <v>32.097459999999998</v>
      </c>
      <c r="X42" s="24">
        <f t="shared" si="3"/>
        <v>31.949584999999999</v>
      </c>
      <c r="Y42" s="24">
        <f t="shared" si="3"/>
        <v>32.435942499999996</v>
      </c>
      <c r="Z42" s="24">
        <f t="shared" si="3"/>
        <v>34.360439999999997</v>
      </c>
      <c r="AA42" s="24">
        <f t="shared" si="3"/>
        <v>35.522512499999998</v>
      </c>
      <c r="AB42" s="24">
        <f t="shared" si="3"/>
        <v>36.464767500000001</v>
      </c>
      <c r="AC42" s="24">
        <f t="shared" si="3"/>
        <v>35.920785000000002</v>
      </c>
      <c r="AD42" s="24">
        <f t="shared" si="3"/>
        <v>34.861280000000001</v>
      </c>
      <c r="AE42" s="24">
        <f t="shared" si="3"/>
        <v>34.078025000000004</v>
      </c>
      <c r="AF42" s="24">
        <f t="shared" si="3"/>
        <v>33.737647500000001</v>
      </c>
      <c r="AG42" s="24">
        <f t="shared" si="3"/>
        <v>34.543527499999996</v>
      </c>
      <c r="AH42" s="24">
        <f t="shared" si="3"/>
        <v>34.445682500000004</v>
      </c>
      <c r="AI42" s="24">
        <f t="shared" si="3"/>
        <v>35.850682500000005</v>
      </c>
      <c r="AJ42" s="24">
        <f t="shared" si="3"/>
        <v>36.9989925</v>
      </c>
      <c r="AK42" s="24">
        <f t="shared" si="3"/>
        <v>37.0330175</v>
      </c>
      <c r="AL42" s="24">
        <f t="shared" si="1"/>
        <v>37.918432499999994</v>
      </c>
      <c r="AM42" s="24">
        <f t="shared" si="2"/>
        <v>38.390464999999999</v>
      </c>
      <c r="AN42" s="24">
        <f t="shared" ref="AN42:AN63" si="4">SUM(AN10:AQ10)/4</f>
        <v>39.546054999999996</v>
      </c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</row>
    <row r="43" spans="2:51">
      <c r="B43" s="1" t="s">
        <v>2</v>
      </c>
      <c r="C43" s="24">
        <f t="shared" si="3"/>
        <v>35.661735</v>
      </c>
      <c r="D43" s="24">
        <f t="shared" si="3"/>
        <v>35.982680000000002</v>
      </c>
      <c r="E43" s="24">
        <f t="shared" si="3"/>
        <v>36.699064999999997</v>
      </c>
      <c r="F43" s="24">
        <f t="shared" si="3"/>
        <v>38.247552499999998</v>
      </c>
      <c r="G43" s="24">
        <f t="shared" si="3"/>
        <v>39.534697499999993</v>
      </c>
      <c r="H43" s="24">
        <f t="shared" si="3"/>
        <v>38.3068825</v>
      </c>
      <c r="I43" s="24">
        <f t="shared" si="3"/>
        <v>33.965842500000001</v>
      </c>
      <c r="J43" s="24">
        <f t="shared" si="3"/>
        <v>30.849062499999999</v>
      </c>
      <c r="K43" s="24">
        <f t="shared" si="3"/>
        <v>28.505177499999999</v>
      </c>
      <c r="L43" s="24">
        <f t="shared" si="3"/>
        <v>28.791867499999999</v>
      </c>
      <c r="M43" s="24">
        <f t="shared" si="3"/>
        <v>30.144034999999999</v>
      </c>
      <c r="N43" s="24">
        <f t="shared" si="3"/>
        <v>31.270052499999998</v>
      </c>
      <c r="O43" s="24">
        <f t="shared" si="3"/>
        <v>32.967214999999996</v>
      </c>
      <c r="P43" s="24">
        <f t="shared" si="3"/>
        <v>35.315672500000005</v>
      </c>
      <c r="Q43" s="24">
        <f t="shared" si="3"/>
        <v>37.810755</v>
      </c>
      <c r="R43" s="24">
        <f t="shared" si="3"/>
        <v>38.3954375</v>
      </c>
      <c r="S43" s="24">
        <f t="shared" si="3"/>
        <v>39.113197499999998</v>
      </c>
      <c r="T43" s="24">
        <f t="shared" si="3"/>
        <v>39.082535</v>
      </c>
      <c r="U43" s="24">
        <f t="shared" si="3"/>
        <v>40.988954999999997</v>
      </c>
      <c r="V43" s="24">
        <f t="shared" si="3"/>
        <v>44.083694999999999</v>
      </c>
      <c r="W43" s="24">
        <f t="shared" si="3"/>
        <v>46.744992500000002</v>
      </c>
      <c r="X43" s="24">
        <f t="shared" si="3"/>
        <v>46.918664999999997</v>
      </c>
      <c r="Y43" s="24">
        <f t="shared" si="3"/>
        <v>46.877432499999998</v>
      </c>
      <c r="Z43" s="24">
        <f t="shared" si="3"/>
        <v>44.572740000000003</v>
      </c>
      <c r="AA43" s="24">
        <f t="shared" si="3"/>
        <v>43.476665000000004</v>
      </c>
      <c r="AB43" s="24">
        <f t="shared" si="3"/>
        <v>43.516262499999996</v>
      </c>
      <c r="AC43" s="24">
        <f t="shared" si="3"/>
        <v>40.585970000000003</v>
      </c>
      <c r="AD43" s="24">
        <f t="shared" si="3"/>
        <v>42.514782500000003</v>
      </c>
      <c r="AE43" s="24">
        <f t="shared" si="3"/>
        <v>43.519960000000005</v>
      </c>
      <c r="AF43" s="24">
        <f t="shared" si="3"/>
        <v>44.337942499999997</v>
      </c>
      <c r="AG43" s="24">
        <f t="shared" si="3"/>
        <v>46.959632499999998</v>
      </c>
      <c r="AH43" s="24">
        <f t="shared" si="3"/>
        <v>47.194457499999999</v>
      </c>
      <c r="AI43" s="24">
        <f t="shared" si="3"/>
        <v>46.270252500000005</v>
      </c>
      <c r="AJ43" s="24">
        <f t="shared" si="3"/>
        <v>45.0973975</v>
      </c>
      <c r="AK43" s="24">
        <f t="shared" si="3"/>
        <v>42.221477499999999</v>
      </c>
      <c r="AL43" s="24">
        <f t="shared" si="1"/>
        <v>40.851067499999999</v>
      </c>
      <c r="AM43" s="24">
        <f t="shared" si="2"/>
        <v>39.2503575</v>
      </c>
      <c r="AN43" s="24">
        <f t="shared" si="4"/>
        <v>38.3197075</v>
      </c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</row>
    <row r="44" spans="2:51">
      <c r="B44" s="1" t="s">
        <v>3</v>
      </c>
      <c r="C44" s="24">
        <f t="shared" si="3"/>
        <v>32.357624999999999</v>
      </c>
      <c r="D44" s="24">
        <f t="shared" si="3"/>
        <v>31.0461475</v>
      </c>
      <c r="E44" s="24">
        <f t="shared" si="3"/>
        <v>30.375102500000001</v>
      </c>
      <c r="F44" s="24">
        <f t="shared" si="3"/>
        <v>30.667372499999999</v>
      </c>
      <c r="G44" s="24">
        <f t="shared" si="3"/>
        <v>30.6713275</v>
      </c>
      <c r="H44" s="24">
        <f t="shared" si="3"/>
        <v>30.83623</v>
      </c>
      <c r="I44" s="24">
        <f t="shared" si="3"/>
        <v>34.037700000000001</v>
      </c>
      <c r="J44" s="24">
        <f t="shared" si="3"/>
        <v>36.018272500000002</v>
      </c>
      <c r="K44" s="24">
        <f t="shared" si="3"/>
        <v>37.286315000000002</v>
      </c>
      <c r="L44" s="24">
        <f t="shared" si="3"/>
        <v>39.005295000000004</v>
      </c>
      <c r="M44" s="24">
        <f t="shared" si="3"/>
        <v>37.037464999999997</v>
      </c>
      <c r="N44" s="24">
        <f t="shared" si="3"/>
        <v>37.000937499999999</v>
      </c>
      <c r="O44" s="24">
        <f t="shared" si="3"/>
        <v>38.084202500000004</v>
      </c>
      <c r="P44" s="24">
        <f t="shared" si="3"/>
        <v>38.494637500000003</v>
      </c>
      <c r="Q44" s="24">
        <f t="shared" si="3"/>
        <v>38.351352499999997</v>
      </c>
      <c r="R44" s="24">
        <f t="shared" si="3"/>
        <v>38.402540000000002</v>
      </c>
      <c r="S44" s="24">
        <f t="shared" si="3"/>
        <v>38.997817499999996</v>
      </c>
      <c r="T44" s="24">
        <f t="shared" si="3"/>
        <v>39.456892500000002</v>
      </c>
      <c r="U44" s="24">
        <f t="shared" si="3"/>
        <v>41.488722499999994</v>
      </c>
      <c r="V44" s="24">
        <f t="shared" si="3"/>
        <v>42.654777499999994</v>
      </c>
      <c r="W44" s="24">
        <f t="shared" si="3"/>
        <v>43.507189999999994</v>
      </c>
      <c r="X44" s="24">
        <f t="shared" si="3"/>
        <v>43.399034999999998</v>
      </c>
      <c r="Y44" s="24">
        <f t="shared" si="3"/>
        <v>42.385347500000002</v>
      </c>
      <c r="Z44" s="24">
        <f t="shared" si="3"/>
        <v>41.487785000000002</v>
      </c>
      <c r="AA44" s="24">
        <f t="shared" si="3"/>
        <v>39.897874999999999</v>
      </c>
      <c r="AB44" s="24">
        <f t="shared" si="3"/>
        <v>41.421977500000004</v>
      </c>
      <c r="AC44" s="24">
        <f t="shared" si="3"/>
        <v>41.620402500000004</v>
      </c>
      <c r="AD44" s="24">
        <f t="shared" si="3"/>
        <v>40.700497500000004</v>
      </c>
      <c r="AE44" s="24">
        <f t="shared" si="3"/>
        <v>40.394714999999998</v>
      </c>
      <c r="AF44" s="24">
        <f t="shared" si="3"/>
        <v>38.463310000000007</v>
      </c>
      <c r="AG44" s="24">
        <f t="shared" si="3"/>
        <v>40.664825</v>
      </c>
      <c r="AH44" s="24">
        <f t="shared" si="3"/>
        <v>46.153119999999994</v>
      </c>
      <c r="AI44" s="24">
        <f t="shared" si="3"/>
        <v>50.099499999999999</v>
      </c>
      <c r="AJ44" s="24">
        <f t="shared" si="3"/>
        <v>52.685347499999992</v>
      </c>
      <c r="AK44" s="24">
        <f t="shared" si="3"/>
        <v>53.599072499999991</v>
      </c>
      <c r="AL44" s="24">
        <f t="shared" si="1"/>
        <v>51.583357499999998</v>
      </c>
      <c r="AM44" s="24">
        <f t="shared" si="2"/>
        <v>49.240714999999994</v>
      </c>
      <c r="AN44" s="24">
        <f t="shared" si="4"/>
        <v>48.175914999999996</v>
      </c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</row>
    <row r="45" spans="2:51">
      <c r="B45" s="1" t="s">
        <v>4</v>
      </c>
      <c r="C45" s="24">
        <f t="shared" si="3"/>
        <v>40.768245</v>
      </c>
      <c r="D45" s="24">
        <f t="shared" si="3"/>
        <v>40.893054999999997</v>
      </c>
      <c r="E45" s="24">
        <f t="shared" si="3"/>
        <v>39.115209999999998</v>
      </c>
      <c r="F45" s="24">
        <f t="shared" si="3"/>
        <v>38.312330000000003</v>
      </c>
      <c r="G45" s="24">
        <f t="shared" si="3"/>
        <v>37.680887499999997</v>
      </c>
      <c r="H45" s="24">
        <f t="shared" si="3"/>
        <v>36.677444999999999</v>
      </c>
      <c r="I45" s="24">
        <f t="shared" si="3"/>
        <v>37.256452500000002</v>
      </c>
      <c r="J45" s="24">
        <f t="shared" si="3"/>
        <v>36.867850000000004</v>
      </c>
      <c r="K45" s="24">
        <f t="shared" si="3"/>
        <v>36.1589575</v>
      </c>
      <c r="L45" s="24">
        <f t="shared" si="3"/>
        <v>35.8072625</v>
      </c>
      <c r="M45" s="24">
        <f t="shared" si="3"/>
        <v>34.85427</v>
      </c>
      <c r="N45" s="24">
        <f t="shared" si="3"/>
        <v>34.141787500000007</v>
      </c>
      <c r="O45" s="24">
        <f t="shared" si="3"/>
        <v>34.062972500000001</v>
      </c>
      <c r="P45" s="24">
        <f t="shared" si="3"/>
        <v>33.671705000000003</v>
      </c>
      <c r="Q45" s="24">
        <f t="shared" si="3"/>
        <v>32.906707500000003</v>
      </c>
      <c r="R45" s="24">
        <f t="shared" si="3"/>
        <v>33.230992499999999</v>
      </c>
      <c r="S45" s="24">
        <f t="shared" si="3"/>
        <v>35.082172499999999</v>
      </c>
      <c r="T45" s="24">
        <f t="shared" si="3"/>
        <v>37.333269999999999</v>
      </c>
      <c r="U45" s="24">
        <f t="shared" si="3"/>
        <v>38.243414999999999</v>
      </c>
      <c r="V45" s="24">
        <f t="shared" si="3"/>
        <v>39.450002499999997</v>
      </c>
      <c r="W45" s="24">
        <f t="shared" si="3"/>
        <v>38.559200000000004</v>
      </c>
      <c r="X45" s="24">
        <f t="shared" si="3"/>
        <v>37.086675</v>
      </c>
      <c r="Y45" s="24">
        <f t="shared" si="3"/>
        <v>37.814754999999998</v>
      </c>
      <c r="Z45" s="24">
        <f t="shared" si="3"/>
        <v>36.597992500000004</v>
      </c>
      <c r="AA45" s="24">
        <f t="shared" si="3"/>
        <v>37.530742499999995</v>
      </c>
      <c r="AB45" s="24">
        <f t="shared" si="3"/>
        <v>38.682332500000001</v>
      </c>
      <c r="AC45" s="24">
        <f t="shared" si="3"/>
        <v>38.452257500000002</v>
      </c>
      <c r="AD45" s="24">
        <f t="shared" si="3"/>
        <v>39.778880000000001</v>
      </c>
      <c r="AE45" s="24">
        <f t="shared" si="3"/>
        <v>41.715712499999995</v>
      </c>
      <c r="AF45" s="24">
        <f t="shared" si="3"/>
        <v>39.745687500000003</v>
      </c>
      <c r="AG45" s="24">
        <f t="shared" si="3"/>
        <v>42.248584999999999</v>
      </c>
      <c r="AH45" s="24">
        <f t="shared" si="3"/>
        <v>42.514912500000001</v>
      </c>
      <c r="AI45" s="24">
        <f t="shared" si="3"/>
        <v>41.195324999999997</v>
      </c>
      <c r="AJ45" s="24">
        <f t="shared" si="3"/>
        <v>44.852345</v>
      </c>
      <c r="AK45" s="24">
        <f t="shared" si="3"/>
        <v>42.996567499999998</v>
      </c>
      <c r="AL45" s="24">
        <f t="shared" si="1"/>
        <v>42.958844999999997</v>
      </c>
      <c r="AM45" s="24">
        <f t="shared" si="2"/>
        <v>43.627955</v>
      </c>
      <c r="AN45" s="24">
        <f t="shared" si="4"/>
        <v>41.181874999999998</v>
      </c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</row>
    <row r="46" spans="2:51">
      <c r="B46" s="1" t="s">
        <v>5</v>
      </c>
      <c r="C46" s="24">
        <f t="shared" si="3"/>
        <v>32.025762499999999</v>
      </c>
      <c r="D46" s="24">
        <f t="shared" si="3"/>
        <v>32.087809999999998</v>
      </c>
      <c r="E46" s="24">
        <f t="shared" si="3"/>
        <v>32.030987499999995</v>
      </c>
      <c r="F46" s="24">
        <f t="shared" si="3"/>
        <v>31.4335725</v>
      </c>
      <c r="G46" s="24">
        <f t="shared" si="3"/>
        <v>31.357322499999999</v>
      </c>
      <c r="H46" s="24">
        <f t="shared" si="3"/>
        <v>32.025367500000002</v>
      </c>
      <c r="I46" s="24">
        <f t="shared" si="3"/>
        <v>31.4392125</v>
      </c>
      <c r="J46" s="24">
        <f t="shared" si="3"/>
        <v>31.505892499999995</v>
      </c>
      <c r="K46" s="24">
        <f t="shared" si="3"/>
        <v>30.9467675</v>
      </c>
      <c r="L46" s="24">
        <f t="shared" si="3"/>
        <v>30.796822500000005</v>
      </c>
      <c r="M46" s="24">
        <f t="shared" si="3"/>
        <v>31.267615000000003</v>
      </c>
      <c r="N46" s="24">
        <f t="shared" si="3"/>
        <v>32.206955000000001</v>
      </c>
      <c r="O46" s="24">
        <f t="shared" si="3"/>
        <v>33.652794999999998</v>
      </c>
      <c r="P46" s="24">
        <f t="shared" si="3"/>
        <v>34.789100000000005</v>
      </c>
      <c r="Q46" s="24">
        <f t="shared" si="3"/>
        <v>35.899154999999993</v>
      </c>
      <c r="R46" s="24">
        <f t="shared" si="3"/>
        <v>37.678374999999996</v>
      </c>
      <c r="S46" s="24">
        <f t="shared" si="3"/>
        <v>38.0152675</v>
      </c>
      <c r="T46" s="24">
        <f t="shared" si="3"/>
        <v>38.530572499999998</v>
      </c>
      <c r="U46" s="24">
        <f t="shared" si="3"/>
        <v>37.945562500000001</v>
      </c>
      <c r="V46" s="24">
        <f t="shared" si="3"/>
        <v>36.369240000000005</v>
      </c>
      <c r="W46" s="24">
        <f t="shared" si="3"/>
        <v>35.710447500000001</v>
      </c>
      <c r="X46" s="24">
        <f t="shared" si="3"/>
        <v>33.468339999999998</v>
      </c>
      <c r="Y46" s="24">
        <f t="shared" si="3"/>
        <v>31.8670975</v>
      </c>
      <c r="Z46" s="24">
        <f t="shared" si="3"/>
        <v>31.2581475</v>
      </c>
      <c r="AA46" s="24">
        <f t="shared" si="3"/>
        <v>30.566910000000004</v>
      </c>
      <c r="AB46" s="24">
        <f t="shared" si="3"/>
        <v>32.463659999999997</v>
      </c>
      <c r="AC46" s="24">
        <f t="shared" si="3"/>
        <v>34.172772500000001</v>
      </c>
      <c r="AD46" s="24">
        <f t="shared" si="3"/>
        <v>34.863934999999998</v>
      </c>
      <c r="AE46" s="24">
        <f t="shared" si="3"/>
        <v>34.417265</v>
      </c>
      <c r="AF46" s="24">
        <f t="shared" si="3"/>
        <v>32.7540075</v>
      </c>
      <c r="AG46" s="24">
        <f t="shared" si="3"/>
        <v>32.838329999999999</v>
      </c>
      <c r="AH46" s="24">
        <f t="shared" si="3"/>
        <v>34.32488</v>
      </c>
      <c r="AI46" s="24">
        <f t="shared" si="3"/>
        <v>35.116379999999999</v>
      </c>
      <c r="AJ46" s="24">
        <f t="shared" si="3"/>
        <v>36.385390000000001</v>
      </c>
      <c r="AK46" s="24">
        <f t="shared" si="3"/>
        <v>36.061102500000004</v>
      </c>
      <c r="AL46" s="24">
        <f t="shared" si="1"/>
        <v>33.728437499999998</v>
      </c>
      <c r="AM46" s="24">
        <f t="shared" si="2"/>
        <v>34.200180000000003</v>
      </c>
      <c r="AN46" s="24">
        <f t="shared" si="4"/>
        <v>35.582920000000001</v>
      </c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</row>
    <row r="47" spans="2:51">
      <c r="B47" s="1" t="s">
        <v>6</v>
      </c>
      <c r="C47" s="24">
        <f t="shared" si="3"/>
        <v>38.299612499999995</v>
      </c>
      <c r="D47" s="24">
        <f t="shared" si="3"/>
        <v>37.920767499999997</v>
      </c>
      <c r="E47" s="24">
        <f t="shared" si="3"/>
        <v>37.010885000000002</v>
      </c>
      <c r="F47" s="24">
        <f t="shared" si="3"/>
        <v>35.274507499999999</v>
      </c>
      <c r="G47" s="24">
        <f t="shared" si="3"/>
        <v>34.234365000000004</v>
      </c>
      <c r="H47" s="24">
        <f t="shared" si="3"/>
        <v>33.587260000000001</v>
      </c>
      <c r="I47" s="24">
        <f t="shared" si="3"/>
        <v>33.146452499999995</v>
      </c>
      <c r="J47" s="24">
        <f t="shared" si="3"/>
        <v>34.383962499999996</v>
      </c>
      <c r="K47" s="24">
        <f t="shared" si="3"/>
        <v>35.029632499999998</v>
      </c>
      <c r="L47" s="24">
        <f t="shared" si="3"/>
        <v>35.730879999999999</v>
      </c>
      <c r="M47" s="24">
        <f t="shared" si="3"/>
        <v>35.676985000000002</v>
      </c>
      <c r="N47" s="24">
        <f t="shared" si="3"/>
        <v>34.794890000000002</v>
      </c>
      <c r="O47" s="24">
        <f t="shared" si="3"/>
        <v>35.727240000000002</v>
      </c>
      <c r="P47" s="24">
        <f t="shared" si="3"/>
        <v>36.008497499999997</v>
      </c>
      <c r="Q47" s="24">
        <f t="shared" si="3"/>
        <v>36.430009999999996</v>
      </c>
      <c r="R47" s="24">
        <f t="shared" si="3"/>
        <v>35.364482500000001</v>
      </c>
      <c r="S47" s="24">
        <f t="shared" si="3"/>
        <v>32.601369999999996</v>
      </c>
      <c r="T47" s="24">
        <f t="shared" si="3"/>
        <v>31.639682499999999</v>
      </c>
      <c r="U47" s="24">
        <f t="shared" si="3"/>
        <v>31.819867500000001</v>
      </c>
      <c r="V47" s="24">
        <f t="shared" si="3"/>
        <v>33.545027500000003</v>
      </c>
      <c r="W47" s="24">
        <f t="shared" si="3"/>
        <v>36.907510000000002</v>
      </c>
      <c r="X47" s="24">
        <f t="shared" si="3"/>
        <v>38.500977500000005</v>
      </c>
      <c r="Y47" s="24">
        <f t="shared" si="3"/>
        <v>39.401282500000001</v>
      </c>
      <c r="Z47" s="24">
        <f t="shared" si="3"/>
        <v>39.643317500000002</v>
      </c>
      <c r="AA47" s="24">
        <f t="shared" si="3"/>
        <v>39.234380000000002</v>
      </c>
      <c r="AB47" s="24">
        <f t="shared" si="3"/>
        <v>38.884045</v>
      </c>
      <c r="AC47" s="24">
        <f t="shared" si="3"/>
        <v>38.5021275</v>
      </c>
      <c r="AD47" s="24">
        <f t="shared" si="3"/>
        <v>39.345439999999996</v>
      </c>
      <c r="AE47" s="24">
        <f t="shared" si="3"/>
        <v>40.111737499999997</v>
      </c>
      <c r="AF47" s="24">
        <f t="shared" si="3"/>
        <v>38.904705</v>
      </c>
      <c r="AG47" s="24">
        <f t="shared" si="3"/>
        <v>40.516149999999996</v>
      </c>
      <c r="AH47" s="24">
        <f t="shared" si="3"/>
        <v>41.865449999999996</v>
      </c>
      <c r="AI47" s="24">
        <f t="shared" si="3"/>
        <v>43.296102499999996</v>
      </c>
      <c r="AJ47" s="24">
        <f t="shared" si="3"/>
        <v>43.3268475</v>
      </c>
      <c r="AK47" s="24">
        <f t="shared" si="3"/>
        <v>44.82405</v>
      </c>
      <c r="AL47" s="24">
        <f t="shared" si="1"/>
        <v>44.250847500000006</v>
      </c>
      <c r="AM47" s="24">
        <f t="shared" si="2"/>
        <v>43.884124999999997</v>
      </c>
      <c r="AN47" s="24">
        <f t="shared" si="4"/>
        <v>46.275705000000002</v>
      </c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</row>
    <row r="48" spans="2:51">
      <c r="B48" s="1" t="s">
        <v>7</v>
      </c>
      <c r="C48" s="24">
        <f t="shared" si="3"/>
        <v>40.363934999999998</v>
      </c>
      <c r="D48" s="24">
        <f t="shared" si="3"/>
        <v>41.057252500000004</v>
      </c>
      <c r="E48" s="24">
        <f t="shared" si="3"/>
        <v>41.355632499999999</v>
      </c>
      <c r="F48" s="24">
        <f t="shared" si="3"/>
        <v>40.672139999999999</v>
      </c>
      <c r="G48" s="24">
        <f t="shared" si="3"/>
        <v>39.788252499999999</v>
      </c>
      <c r="H48" s="24">
        <f t="shared" si="3"/>
        <v>38.256829999999994</v>
      </c>
      <c r="I48" s="24">
        <f t="shared" si="3"/>
        <v>36.7665875</v>
      </c>
      <c r="J48" s="24">
        <f t="shared" si="3"/>
        <v>38.190872499999998</v>
      </c>
      <c r="K48" s="24">
        <f t="shared" si="3"/>
        <v>38.638345000000001</v>
      </c>
      <c r="L48" s="24">
        <f t="shared" si="3"/>
        <v>38.875282499999997</v>
      </c>
      <c r="M48" s="24">
        <f t="shared" si="3"/>
        <v>39.149597499999999</v>
      </c>
      <c r="N48" s="24">
        <f t="shared" si="3"/>
        <v>37.764957500000001</v>
      </c>
      <c r="O48" s="24">
        <f t="shared" si="3"/>
        <v>36.834377500000002</v>
      </c>
      <c r="P48" s="24">
        <f t="shared" si="3"/>
        <v>38.685735000000001</v>
      </c>
      <c r="Q48" s="24">
        <f t="shared" si="3"/>
        <v>40.197744999999998</v>
      </c>
      <c r="R48" s="24">
        <f t="shared" si="3"/>
        <v>42.001777500000003</v>
      </c>
      <c r="S48" s="24">
        <f t="shared" si="3"/>
        <v>42.573247500000001</v>
      </c>
      <c r="T48" s="24">
        <f t="shared" si="3"/>
        <v>40.833955000000003</v>
      </c>
      <c r="U48" s="24">
        <f t="shared" si="3"/>
        <v>38.29515</v>
      </c>
      <c r="V48" s="24">
        <f t="shared" si="3"/>
        <v>36.606702499999997</v>
      </c>
      <c r="W48" s="24">
        <f t="shared" si="3"/>
        <v>36.047452500000006</v>
      </c>
      <c r="X48" s="24">
        <f t="shared" si="3"/>
        <v>36.112945000000003</v>
      </c>
      <c r="Y48" s="24">
        <f t="shared" si="3"/>
        <v>37.217892499999998</v>
      </c>
      <c r="Z48" s="24">
        <f t="shared" si="3"/>
        <v>38.142432499999998</v>
      </c>
      <c r="AA48" s="24">
        <f t="shared" si="3"/>
        <v>39.095867499999997</v>
      </c>
      <c r="AB48" s="24">
        <f t="shared" si="3"/>
        <v>40.421860000000002</v>
      </c>
      <c r="AC48" s="24">
        <f t="shared" si="3"/>
        <v>42.628625</v>
      </c>
      <c r="AD48" s="24">
        <f t="shared" si="3"/>
        <v>43.875992500000002</v>
      </c>
      <c r="AE48" s="24">
        <f t="shared" si="3"/>
        <v>45.492715000000004</v>
      </c>
      <c r="AF48" s="24">
        <f t="shared" si="3"/>
        <v>46.664490000000001</v>
      </c>
      <c r="AG48" s="24">
        <f t="shared" si="3"/>
        <v>49.079430000000002</v>
      </c>
      <c r="AH48" s="24">
        <f t="shared" si="3"/>
        <v>51.554327499999999</v>
      </c>
      <c r="AI48" s="24">
        <f t="shared" si="3"/>
        <v>54.114542499999999</v>
      </c>
      <c r="AJ48" s="24">
        <f t="shared" si="3"/>
        <v>55.409237500000003</v>
      </c>
      <c r="AK48" s="24">
        <f t="shared" si="3"/>
        <v>54.058435000000003</v>
      </c>
      <c r="AL48" s="24">
        <f t="shared" si="1"/>
        <v>50.368339999999996</v>
      </c>
      <c r="AM48" s="24">
        <f t="shared" si="2"/>
        <v>46.643592499999997</v>
      </c>
      <c r="AN48" s="24">
        <f t="shared" si="4"/>
        <v>46.370242500000003</v>
      </c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</row>
    <row r="49" spans="2:51">
      <c r="B49" s="1" t="s">
        <v>8</v>
      </c>
      <c r="C49" s="24">
        <f t="shared" si="3"/>
        <v>30.309412499999997</v>
      </c>
      <c r="D49" s="24">
        <f t="shared" si="3"/>
        <v>30.277925</v>
      </c>
      <c r="E49" s="24">
        <f t="shared" si="3"/>
        <v>30.229827500000003</v>
      </c>
      <c r="F49" s="24">
        <f t="shared" si="3"/>
        <v>31.300170000000001</v>
      </c>
      <c r="G49" s="24">
        <f t="shared" si="3"/>
        <v>32.029232499999999</v>
      </c>
      <c r="H49" s="24">
        <f t="shared" si="3"/>
        <v>32.732174999999998</v>
      </c>
      <c r="I49" s="24">
        <f t="shared" si="3"/>
        <v>33.1941925</v>
      </c>
      <c r="J49" s="24">
        <f t="shared" si="3"/>
        <v>32.926909999999999</v>
      </c>
      <c r="K49" s="24">
        <f t="shared" si="3"/>
        <v>33.688375000000001</v>
      </c>
      <c r="L49" s="24">
        <f t="shared" si="3"/>
        <v>34.515439999999998</v>
      </c>
      <c r="M49" s="24">
        <f t="shared" ref="M49:AK49" si="5">SUM(M17:P17)/4</f>
        <v>34.256394999999998</v>
      </c>
      <c r="N49" s="24">
        <f t="shared" si="5"/>
        <v>34.304592499999998</v>
      </c>
      <c r="O49" s="24">
        <f t="shared" si="5"/>
        <v>35.830619999999996</v>
      </c>
      <c r="P49" s="24">
        <f t="shared" si="5"/>
        <v>36.7874275</v>
      </c>
      <c r="Q49" s="24">
        <f t="shared" si="5"/>
        <v>37.993844999999993</v>
      </c>
      <c r="R49" s="24">
        <f t="shared" si="5"/>
        <v>39.345507499999997</v>
      </c>
      <c r="S49" s="24">
        <f t="shared" si="5"/>
        <v>39.512977499999998</v>
      </c>
      <c r="T49" s="24">
        <f t="shared" si="5"/>
        <v>39.366815000000003</v>
      </c>
      <c r="U49" s="24">
        <f t="shared" si="5"/>
        <v>40.421162500000001</v>
      </c>
      <c r="V49" s="24">
        <f t="shared" si="5"/>
        <v>41.248824999999997</v>
      </c>
      <c r="W49" s="24">
        <f t="shared" si="5"/>
        <v>41.877727499999992</v>
      </c>
      <c r="X49" s="24">
        <f t="shared" si="5"/>
        <v>42.052552499999997</v>
      </c>
      <c r="Y49" s="24">
        <f t="shared" si="5"/>
        <v>41.212687500000001</v>
      </c>
      <c r="Z49" s="24">
        <f t="shared" si="5"/>
        <v>40.332282500000005</v>
      </c>
      <c r="AA49" s="24">
        <f t="shared" si="5"/>
        <v>38.493955</v>
      </c>
      <c r="AB49" s="24">
        <f t="shared" si="5"/>
        <v>37.272792500000001</v>
      </c>
      <c r="AC49" s="24">
        <f t="shared" si="5"/>
        <v>37.410332499999996</v>
      </c>
      <c r="AD49" s="24">
        <f t="shared" si="5"/>
        <v>36.616914999999999</v>
      </c>
      <c r="AE49" s="24">
        <f t="shared" si="5"/>
        <v>36.450062500000001</v>
      </c>
      <c r="AF49" s="24">
        <f t="shared" si="5"/>
        <v>36.378275000000002</v>
      </c>
      <c r="AG49" s="24">
        <f t="shared" si="5"/>
        <v>37.737960000000001</v>
      </c>
      <c r="AH49" s="24">
        <f t="shared" si="5"/>
        <v>40.198162500000002</v>
      </c>
      <c r="AI49" s="24">
        <f t="shared" si="5"/>
        <v>42.860080000000004</v>
      </c>
      <c r="AJ49" s="24">
        <f t="shared" si="5"/>
        <v>46.8366325</v>
      </c>
      <c r="AK49" s="24">
        <f t="shared" si="5"/>
        <v>47.245747499999993</v>
      </c>
      <c r="AL49" s="24">
        <f t="shared" si="1"/>
        <v>47.984524999999991</v>
      </c>
      <c r="AM49" s="24">
        <f t="shared" si="2"/>
        <v>48.179927500000005</v>
      </c>
      <c r="AN49" s="24">
        <f t="shared" si="4"/>
        <v>46.296565000000001</v>
      </c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</row>
    <row r="50" spans="2:51">
      <c r="B50" s="1" t="s">
        <v>9</v>
      </c>
      <c r="C50" s="24">
        <f t="shared" ref="C50:AK57" si="6">SUM(C18:F18)/4</f>
        <v>37.230387499999999</v>
      </c>
      <c r="D50" s="24">
        <f t="shared" si="6"/>
        <v>37.377034999999999</v>
      </c>
      <c r="E50" s="24">
        <f t="shared" si="6"/>
        <v>36.824865000000003</v>
      </c>
      <c r="F50" s="24">
        <f t="shared" si="6"/>
        <v>36.172642500000002</v>
      </c>
      <c r="G50" s="24">
        <f t="shared" si="6"/>
        <v>37.304175000000001</v>
      </c>
      <c r="H50" s="24">
        <f t="shared" si="6"/>
        <v>37.135235000000002</v>
      </c>
      <c r="I50" s="24">
        <f t="shared" si="6"/>
        <v>39.3906475</v>
      </c>
      <c r="J50" s="24">
        <f t="shared" si="6"/>
        <v>40.5459125</v>
      </c>
      <c r="K50" s="24">
        <f t="shared" si="6"/>
        <v>40.535052499999999</v>
      </c>
      <c r="L50" s="24">
        <f t="shared" si="6"/>
        <v>40.696819999999995</v>
      </c>
      <c r="M50" s="24">
        <f t="shared" si="6"/>
        <v>39.938902499999998</v>
      </c>
      <c r="N50" s="24">
        <f t="shared" si="6"/>
        <v>38.661632499999996</v>
      </c>
      <c r="O50" s="24">
        <f t="shared" si="6"/>
        <v>38.583367500000001</v>
      </c>
      <c r="P50" s="24">
        <f t="shared" si="6"/>
        <v>37.958332499999997</v>
      </c>
      <c r="Q50" s="24">
        <f t="shared" si="6"/>
        <v>38.656230000000001</v>
      </c>
      <c r="R50" s="24">
        <f t="shared" si="6"/>
        <v>40.032650000000004</v>
      </c>
      <c r="S50" s="24">
        <f t="shared" si="6"/>
        <v>41.443077500000001</v>
      </c>
      <c r="T50" s="24">
        <f t="shared" si="6"/>
        <v>43.819187499999998</v>
      </c>
      <c r="U50" s="24">
        <f t="shared" si="6"/>
        <v>43.350069999999995</v>
      </c>
      <c r="V50" s="24">
        <f t="shared" si="6"/>
        <v>44.152702500000004</v>
      </c>
      <c r="W50" s="24">
        <f t="shared" si="6"/>
        <v>43.038409999999999</v>
      </c>
      <c r="X50" s="24">
        <f t="shared" si="6"/>
        <v>41.772005</v>
      </c>
      <c r="Y50" s="24">
        <f t="shared" si="6"/>
        <v>41.393125000000005</v>
      </c>
      <c r="Z50" s="24">
        <f t="shared" si="6"/>
        <v>41.0669775</v>
      </c>
      <c r="AA50" s="24">
        <f t="shared" si="6"/>
        <v>42.115332500000001</v>
      </c>
      <c r="AB50" s="24">
        <f t="shared" si="6"/>
        <v>44.249605000000003</v>
      </c>
      <c r="AC50" s="24">
        <f t="shared" si="6"/>
        <v>44.4433425</v>
      </c>
      <c r="AD50" s="24">
        <f t="shared" si="6"/>
        <v>44.478814999999997</v>
      </c>
      <c r="AE50" s="24">
        <f t="shared" si="6"/>
        <v>44.344797499999999</v>
      </c>
      <c r="AF50" s="24">
        <f t="shared" si="6"/>
        <v>43.070284999999998</v>
      </c>
      <c r="AG50" s="24">
        <f t="shared" si="6"/>
        <v>46.234327499999999</v>
      </c>
      <c r="AH50" s="24">
        <f t="shared" si="6"/>
        <v>49.019285000000004</v>
      </c>
      <c r="AI50" s="24">
        <f t="shared" si="6"/>
        <v>48.946442500000003</v>
      </c>
      <c r="AJ50" s="24">
        <f t="shared" si="6"/>
        <v>51.243295000000003</v>
      </c>
      <c r="AK50" s="24">
        <f t="shared" si="6"/>
        <v>51.93197</v>
      </c>
      <c r="AL50" s="24">
        <f t="shared" si="1"/>
        <v>50.817932499999998</v>
      </c>
      <c r="AM50" s="24">
        <f t="shared" si="2"/>
        <v>51.452744999999993</v>
      </c>
      <c r="AN50" s="24">
        <f t="shared" si="4"/>
        <v>49.806789999999992</v>
      </c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</row>
    <row r="51" spans="2:51">
      <c r="B51" s="1" t="s">
        <v>10</v>
      </c>
      <c r="C51" s="24">
        <f t="shared" si="6"/>
        <v>34.032675000000005</v>
      </c>
      <c r="D51" s="24">
        <f t="shared" si="6"/>
        <v>34.234494999999995</v>
      </c>
      <c r="E51" s="24">
        <f t="shared" si="6"/>
        <v>31.770107499999998</v>
      </c>
      <c r="F51" s="24">
        <f t="shared" si="6"/>
        <v>30.762397499999999</v>
      </c>
      <c r="G51" s="24">
        <f t="shared" si="6"/>
        <v>31.148629999999997</v>
      </c>
      <c r="H51" s="24">
        <f t="shared" si="6"/>
        <v>29.787602500000002</v>
      </c>
      <c r="I51" s="24">
        <f t="shared" si="6"/>
        <v>30.889315</v>
      </c>
      <c r="J51" s="24">
        <f t="shared" si="6"/>
        <v>30.4632775</v>
      </c>
      <c r="K51" s="24">
        <f t="shared" si="6"/>
        <v>31.0256525</v>
      </c>
      <c r="L51" s="24">
        <f t="shared" si="6"/>
        <v>31.053324999999997</v>
      </c>
      <c r="M51" s="24">
        <f t="shared" si="6"/>
        <v>31.138182499999999</v>
      </c>
      <c r="N51" s="24">
        <f t="shared" si="6"/>
        <v>31.205944999999996</v>
      </c>
      <c r="O51" s="24">
        <f t="shared" si="6"/>
        <v>30.266712499999997</v>
      </c>
      <c r="P51" s="24">
        <f t="shared" si="6"/>
        <v>31.739179999999998</v>
      </c>
      <c r="Q51" s="24">
        <f t="shared" si="6"/>
        <v>31.989910000000002</v>
      </c>
      <c r="R51" s="24">
        <f t="shared" si="6"/>
        <v>32.776440000000001</v>
      </c>
      <c r="S51" s="24">
        <f t="shared" si="6"/>
        <v>34.7102225</v>
      </c>
      <c r="T51" s="24">
        <f t="shared" si="6"/>
        <v>36.159932499999996</v>
      </c>
      <c r="U51" s="24">
        <f t="shared" si="6"/>
        <v>37.731009999999998</v>
      </c>
      <c r="V51" s="24">
        <f t="shared" si="6"/>
        <v>40.044460000000001</v>
      </c>
      <c r="W51" s="24">
        <f t="shared" si="6"/>
        <v>40.708282500000003</v>
      </c>
      <c r="X51" s="24">
        <f t="shared" si="6"/>
        <v>41.228337500000002</v>
      </c>
      <c r="Y51" s="24">
        <f t="shared" si="6"/>
        <v>42.831967500000005</v>
      </c>
      <c r="Z51" s="24">
        <f t="shared" si="6"/>
        <v>42.440525000000001</v>
      </c>
      <c r="AA51" s="24">
        <f t="shared" si="6"/>
        <v>41.992087499999997</v>
      </c>
      <c r="AB51" s="24">
        <f t="shared" si="6"/>
        <v>40.882935000000003</v>
      </c>
      <c r="AC51" s="24">
        <f t="shared" si="6"/>
        <v>39.178465000000003</v>
      </c>
      <c r="AD51" s="24">
        <f t="shared" si="6"/>
        <v>38.574062499999997</v>
      </c>
      <c r="AE51" s="24">
        <f t="shared" si="6"/>
        <v>39.041959999999996</v>
      </c>
      <c r="AF51" s="24">
        <f t="shared" si="6"/>
        <v>38.535987499999997</v>
      </c>
      <c r="AG51" s="24">
        <f t="shared" si="6"/>
        <v>40.132800000000003</v>
      </c>
      <c r="AH51" s="24">
        <f t="shared" si="6"/>
        <v>43.921732500000005</v>
      </c>
      <c r="AI51" s="24">
        <f t="shared" si="6"/>
        <v>43.205629999999999</v>
      </c>
      <c r="AJ51" s="24">
        <f t="shared" si="6"/>
        <v>44.717307499999997</v>
      </c>
      <c r="AK51" s="24">
        <f t="shared" si="6"/>
        <v>43.629372499999995</v>
      </c>
      <c r="AL51" s="24">
        <f t="shared" si="1"/>
        <v>40.634682499999997</v>
      </c>
      <c r="AM51" s="24">
        <f t="shared" si="2"/>
        <v>40.865825000000001</v>
      </c>
      <c r="AN51" s="24">
        <f t="shared" si="4"/>
        <v>39.546212499999996</v>
      </c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</row>
    <row r="52" spans="2:51">
      <c r="B52" s="1" t="s">
        <v>11</v>
      </c>
      <c r="C52" s="24">
        <f t="shared" si="6"/>
        <v>26.418117500000001</v>
      </c>
      <c r="D52" s="24">
        <f t="shared" si="6"/>
        <v>27.499522500000001</v>
      </c>
      <c r="E52" s="24">
        <f t="shared" si="6"/>
        <v>27.240752499999999</v>
      </c>
      <c r="F52" s="24">
        <f t="shared" si="6"/>
        <v>27.898062499999998</v>
      </c>
      <c r="G52" s="24">
        <f t="shared" si="6"/>
        <v>28.601482500000003</v>
      </c>
      <c r="H52" s="24">
        <f t="shared" si="6"/>
        <v>27.776825000000002</v>
      </c>
      <c r="I52" s="24">
        <f t="shared" si="6"/>
        <v>28.638910000000003</v>
      </c>
      <c r="J52" s="24">
        <f t="shared" si="6"/>
        <v>28.179579999999998</v>
      </c>
      <c r="K52" s="24">
        <f t="shared" si="6"/>
        <v>26.426634999999997</v>
      </c>
      <c r="L52" s="24">
        <f t="shared" si="6"/>
        <v>25.743825000000001</v>
      </c>
      <c r="M52" s="24">
        <f t="shared" si="6"/>
        <v>23.743392499999999</v>
      </c>
      <c r="N52" s="24">
        <f t="shared" si="6"/>
        <v>24.020305</v>
      </c>
      <c r="O52" s="24">
        <f t="shared" si="6"/>
        <v>25.748759999999997</v>
      </c>
      <c r="P52" s="24">
        <f t="shared" si="6"/>
        <v>27.478054999999998</v>
      </c>
      <c r="Q52" s="24">
        <f t="shared" si="6"/>
        <v>29.746937499999998</v>
      </c>
      <c r="R52" s="24">
        <f t="shared" si="6"/>
        <v>30.079445</v>
      </c>
      <c r="S52" s="24">
        <f t="shared" si="6"/>
        <v>29.685175000000001</v>
      </c>
      <c r="T52" s="24">
        <f t="shared" si="6"/>
        <v>30.936770000000003</v>
      </c>
      <c r="U52" s="24">
        <f t="shared" si="6"/>
        <v>31.767070000000004</v>
      </c>
      <c r="V52" s="24">
        <f t="shared" si="6"/>
        <v>33.533927500000004</v>
      </c>
      <c r="W52" s="24">
        <f t="shared" si="6"/>
        <v>35.453027499999997</v>
      </c>
      <c r="X52" s="24">
        <f t="shared" si="6"/>
        <v>35.403857500000001</v>
      </c>
      <c r="Y52" s="24">
        <f t="shared" si="6"/>
        <v>36.020609999999998</v>
      </c>
      <c r="Z52" s="24">
        <f t="shared" si="6"/>
        <v>36.142970000000005</v>
      </c>
      <c r="AA52" s="24">
        <f t="shared" si="6"/>
        <v>36.098102499999996</v>
      </c>
      <c r="AB52" s="24">
        <f t="shared" si="6"/>
        <v>35.224525</v>
      </c>
      <c r="AC52" s="24">
        <f t="shared" si="6"/>
        <v>33.921847499999998</v>
      </c>
      <c r="AD52" s="24">
        <f t="shared" si="6"/>
        <v>32.708772499999995</v>
      </c>
      <c r="AE52" s="24">
        <f t="shared" si="6"/>
        <v>31.823802499999999</v>
      </c>
      <c r="AF52" s="24">
        <f t="shared" si="6"/>
        <v>33.358199999999997</v>
      </c>
      <c r="AG52" s="24">
        <f t="shared" si="6"/>
        <v>36.373442499999996</v>
      </c>
      <c r="AH52" s="24">
        <f t="shared" si="6"/>
        <v>38.942435000000003</v>
      </c>
      <c r="AI52" s="24">
        <f t="shared" si="6"/>
        <v>44.00159</v>
      </c>
      <c r="AJ52" s="24">
        <f t="shared" si="6"/>
        <v>44.534392500000003</v>
      </c>
      <c r="AK52" s="24">
        <f t="shared" si="6"/>
        <v>43.569702500000005</v>
      </c>
      <c r="AL52" s="24">
        <f t="shared" si="1"/>
        <v>43.041979999999995</v>
      </c>
      <c r="AM52" s="24">
        <f t="shared" si="2"/>
        <v>40.066659999999999</v>
      </c>
      <c r="AN52" s="24">
        <f t="shared" si="4"/>
        <v>41.555569999999996</v>
      </c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</row>
    <row r="53" spans="2:51">
      <c r="B53" s="1" t="s">
        <v>12</v>
      </c>
      <c r="C53" s="24">
        <f t="shared" si="6"/>
        <v>15.8657425</v>
      </c>
      <c r="D53" s="24">
        <f t="shared" si="6"/>
        <v>15.935442500000001</v>
      </c>
      <c r="E53" s="24">
        <f t="shared" si="6"/>
        <v>16.477862500000001</v>
      </c>
      <c r="F53" s="24">
        <f t="shared" si="6"/>
        <v>16.737757500000001</v>
      </c>
      <c r="G53" s="24">
        <f t="shared" si="6"/>
        <v>17.164217499999999</v>
      </c>
      <c r="H53" s="24">
        <f t="shared" si="6"/>
        <v>16.296357500000003</v>
      </c>
      <c r="I53" s="24">
        <f t="shared" si="6"/>
        <v>15.51351</v>
      </c>
      <c r="J53" s="24">
        <f t="shared" si="6"/>
        <v>15.652682500000001</v>
      </c>
      <c r="K53" s="24">
        <f t="shared" si="6"/>
        <v>15.410080000000001</v>
      </c>
      <c r="L53" s="24">
        <f t="shared" si="6"/>
        <v>15.76693</v>
      </c>
      <c r="M53" s="24">
        <f t="shared" si="6"/>
        <v>15.246410000000001</v>
      </c>
      <c r="N53" s="24">
        <f t="shared" si="6"/>
        <v>15.358000000000001</v>
      </c>
      <c r="O53" s="24">
        <f t="shared" si="6"/>
        <v>16.893257500000001</v>
      </c>
      <c r="P53" s="24">
        <f t="shared" si="6"/>
        <v>18.384027499999998</v>
      </c>
      <c r="Q53" s="24">
        <f t="shared" si="6"/>
        <v>21.466312499999997</v>
      </c>
      <c r="R53" s="24">
        <f t="shared" si="6"/>
        <v>22.806829999999998</v>
      </c>
      <c r="S53" s="24">
        <f t="shared" si="6"/>
        <v>23.214572499999999</v>
      </c>
      <c r="T53" s="24">
        <f t="shared" si="6"/>
        <v>23.221045</v>
      </c>
      <c r="U53" s="24">
        <f t="shared" si="6"/>
        <v>21.937795000000001</v>
      </c>
      <c r="V53" s="24">
        <f t="shared" si="6"/>
        <v>22.302645000000002</v>
      </c>
      <c r="W53" s="24">
        <f t="shared" si="6"/>
        <v>22.693555000000003</v>
      </c>
      <c r="X53" s="24">
        <f t="shared" si="6"/>
        <v>23.460952500000001</v>
      </c>
      <c r="Y53" s="24">
        <f t="shared" si="6"/>
        <v>23.772282499999999</v>
      </c>
      <c r="Z53" s="24">
        <f t="shared" si="6"/>
        <v>22.965837499999999</v>
      </c>
      <c r="AA53" s="24">
        <f t="shared" si="6"/>
        <v>22.2956</v>
      </c>
      <c r="AB53" s="24">
        <f t="shared" si="6"/>
        <v>21.2876075</v>
      </c>
      <c r="AC53" s="24">
        <f t="shared" si="6"/>
        <v>21.408915</v>
      </c>
      <c r="AD53" s="24">
        <f t="shared" si="6"/>
        <v>20.963445</v>
      </c>
      <c r="AE53" s="24">
        <f t="shared" si="6"/>
        <v>20.721012500000001</v>
      </c>
      <c r="AF53" s="24">
        <f t="shared" si="6"/>
        <v>21.213274999999999</v>
      </c>
      <c r="AG53" s="24">
        <f t="shared" si="6"/>
        <v>21.7438425</v>
      </c>
      <c r="AH53" s="24">
        <f t="shared" si="6"/>
        <v>23.741132499999999</v>
      </c>
      <c r="AI53" s="24">
        <f t="shared" si="6"/>
        <v>24.865919999999999</v>
      </c>
      <c r="AJ53" s="24">
        <f t="shared" si="6"/>
        <v>25.0165325</v>
      </c>
      <c r="AK53" s="24">
        <f t="shared" si="6"/>
        <v>24.244070000000001</v>
      </c>
      <c r="AL53" s="24">
        <f t="shared" si="1"/>
        <v>22.227842500000001</v>
      </c>
      <c r="AM53" s="24">
        <f t="shared" si="2"/>
        <v>21.396769999999997</v>
      </c>
      <c r="AN53" s="24">
        <f t="shared" si="4"/>
        <v>20.215305000000001</v>
      </c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</row>
    <row r="54" spans="2:51">
      <c r="B54" s="1" t="s">
        <v>85</v>
      </c>
      <c r="C54" s="24">
        <f t="shared" si="6"/>
        <v>18.403585</v>
      </c>
      <c r="D54" s="24">
        <f t="shared" si="6"/>
        <v>18.990002499999999</v>
      </c>
      <c r="E54" s="24">
        <f t="shared" si="6"/>
        <v>19.1106275</v>
      </c>
      <c r="F54" s="24">
        <f t="shared" si="6"/>
        <v>18.723775</v>
      </c>
      <c r="G54" s="24">
        <f t="shared" si="6"/>
        <v>18.352542499999998</v>
      </c>
      <c r="H54" s="24">
        <f t="shared" si="6"/>
        <v>17.607934999999998</v>
      </c>
      <c r="I54" s="24">
        <f t="shared" si="6"/>
        <v>17.120137499999998</v>
      </c>
      <c r="J54" s="24">
        <f t="shared" si="6"/>
        <v>17.039557500000001</v>
      </c>
      <c r="K54" s="24">
        <f t="shared" si="6"/>
        <v>17.706872499999999</v>
      </c>
      <c r="L54" s="24">
        <f t="shared" si="6"/>
        <v>19.548760000000001</v>
      </c>
      <c r="M54" s="24">
        <f t="shared" si="6"/>
        <v>20.903015</v>
      </c>
      <c r="N54" s="24">
        <f t="shared" si="6"/>
        <v>22.8391825</v>
      </c>
      <c r="O54" s="24">
        <f t="shared" si="6"/>
        <v>23.860542500000001</v>
      </c>
      <c r="P54" s="24">
        <f t="shared" si="6"/>
        <v>23.942422500000003</v>
      </c>
      <c r="Q54" s="24">
        <f t="shared" si="6"/>
        <v>23.921932500000004</v>
      </c>
      <c r="R54" s="24">
        <f t="shared" si="6"/>
        <v>23.591067500000001</v>
      </c>
      <c r="S54" s="24">
        <f t="shared" si="6"/>
        <v>25.026910000000001</v>
      </c>
      <c r="T54" s="24">
        <f t="shared" si="6"/>
        <v>25.832272500000002</v>
      </c>
      <c r="U54" s="24">
        <f t="shared" si="6"/>
        <v>25.955134999999999</v>
      </c>
      <c r="V54" s="24">
        <f t="shared" si="6"/>
        <v>26.150355000000001</v>
      </c>
      <c r="W54" s="24">
        <f t="shared" si="6"/>
        <v>24.787179999999999</v>
      </c>
      <c r="X54" s="24">
        <f t="shared" si="6"/>
        <v>23.592532500000001</v>
      </c>
      <c r="Y54" s="24">
        <f t="shared" si="6"/>
        <v>23.553744999999999</v>
      </c>
      <c r="Z54" s="24">
        <f t="shared" si="6"/>
        <v>23.21367</v>
      </c>
      <c r="AA54" s="24">
        <f t="shared" si="6"/>
        <v>23.325420000000001</v>
      </c>
      <c r="AB54" s="24">
        <f t="shared" si="6"/>
        <v>24.002342499999997</v>
      </c>
      <c r="AC54" s="24">
        <f t="shared" si="6"/>
        <v>22.701149999999998</v>
      </c>
      <c r="AD54" s="24">
        <f t="shared" si="6"/>
        <v>22.303227500000002</v>
      </c>
      <c r="AE54" s="24">
        <f t="shared" si="6"/>
        <v>21.992585000000002</v>
      </c>
      <c r="AF54" s="24">
        <f t="shared" si="6"/>
        <v>21.150395</v>
      </c>
      <c r="AG54" s="24">
        <f t="shared" si="6"/>
        <v>24.016507500000003</v>
      </c>
      <c r="AH54" s="24">
        <f t="shared" si="6"/>
        <v>25.514912500000001</v>
      </c>
      <c r="AI54" s="24">
        <f t="shared" si="6"/>
        <v>27.152985000000001</v>
      </c>
      <c r="AJ54" s="24">
        <f t="shared" si="6"/>
        <v>27.293815000000002</v>
      </c>
      <c r="AK54" s="24">
        <f t="shared" si="6"/>
        <v>27.675175000000003</v>
      </c>
      <c r="AL54" s="24">
        <f t="shared" si="1"/>
        <v>27.112964999999999</v>
      </c>
      <c r="AM54" s="24">
        <f t="shared" si="2"/>
        <v>26.433589999999999</v>
      </c>
      <c r="AN54" s="24">
        <f t="shared" si="4"/>
        <v>26.056627500000001</v>
      </c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</row>
    <row r="55" spans="2:51">
      <c r="B55" s="1" t="s">
        <v>13</v>
      </c>
      <c r="C55" s="24">
        <f t="shared" si="6"/>
        <v>22.715579999999996</v>
      </c>
      <c r="D55" s="24">
        <f t="shared" si="6"/>
        <v>22.391257499999998</v>
      </c>
      <c r="E55" s="24">
        <f t="shared" si="6"/>
        <v>21.3087725</v>
      </c>
      <c r="F55" s="24">
        <f t="shared" si="6"/>
        <v>19.766595000000002</v>
      </c>
      <c r="G55" s="24">
        <f t="shared" si="6"/>
        <v>19.227392500000001</v>
      </c>
      <c r="H55" s="24">
        <f t="shared" si="6"/>
        <v>18.4416975</v>
      </c>
      <c r="I55" s="24">
        <f t="shared" si="6"/>
        <v>18.534252500000001</v>
      </c>
      <c r="J55" s="24">
        <f t="shared" si="6"/>
        <v>18.9023225</v>
      </c>
      <c r="K55" s="24">
        <f t="shared" si="6"/>
        <v>18.802075000000002</v>
      </c>
      <c r="L55" s="24">
        <f t="shared" si="6"/>
        <v>19.163400000000003</v>
      </c>
      <c r="M55" s="24">
        <f t="shared" si="6"/>
        <v>19.7076925</v>
      </c>
      <c r="N55" s="24">
        <f t="shared" si="6"/>
        <v>19.7964375</v>
      </c>
      <c r="O55" s="24">
        <f t="shared" si="6"/>
        <v>20.400132500000002</v>
      </c>
      <c r="P55" s="24">
        <f t="shared" si="6"/>
        <v>20.507582500000002</v>
      </c>
      <c r="Q55" s="24">
        <f t="shared" si="6"/>
        <v>20.988154999999999</v>
      </c>
      <c r="R55" s="24">
        <f t="shared" si="6"/>
        <v>21.437264999999996</v>
      </c>
      <c r="S55" s="24">
        <f t="shared" si="6"/>
        <v>22.098677499999997</v>
      </c>
      <c r="T55" s="24">
        <f t="shared" si="6"/>
        <v>22.865410000000001</v>
      </c>
      <c r="U55" s="24">
        <f t="shared" si="6"/>
        <v>23.358435</v>
      </c>
      <c r="V55" s="24">
        <f t="shared" si="6"/>
        <v>24.072517500000004</v>
      </c>
      <c r="W55" s="24">
        <f t="shared" si="6"/>
        <v>23.987479999999998</v>
      </c>
      <c r="X55" s="24">
        <f t="shared" si="6"/>
        <v>24.307005000000004</v>
      </c>
      <c r="Y55" s="24">
        <f t="shared" si="6"/>
        <v>24.485060000000004</v>
      </c>
      <c r="Z55" s="24">
        <f t="shared" si="6"/>
        <v>24.505267500000002</v>
      </c>
      <c r="AA55" s="24">
        <f t="shared" si="6"/>
        <v>24.8578625</v>
      </c>
      <c r="AB55" s="24">
        <f t="shared" si="6"/>
        <v>25.250489999999999</v>
      </c>
      <c r="AC55" s="24">
        <f t="shared" si="6"/>
        <v>25.051785000000002</v>
      </c>
      <c r="AD55" s="24">
        <f t="shared" si="6"/>
        <v>24.984247500000002</v>
      </c>
      <c r="AE55" s="24">
        <f t="shared" si="6"/>
        <v>24.485442499999998</v>
      </c>
      <c r="AF55" s="24">
        <f t="shared" si="6"/>
        <v>24.307907499999999</v>
      </c>
      <c r="AG55" s="24">
        <f t="shared" si="6"/>
        <v>25.692945000000002</v>
      </c>
      <c r="AH55" s="24">
        <f t="shared" si="6"/>
        <v>26.953344999999999</v>
      </c>
      <c r="AI55" s="24">
        <f t="shared" si="6"/>
        <v>28.109657500000001</v>
      </c>
      <c r="AJ55" s="24">
        <f t="shared" si="6"/>
        <v>29.797082500000002</v>
      </c>
      <c r="AK55" s="24">
        <f t="shared" si="6"/>
        <v>28.734840000000002</v>
      </c>
      <c r="AL55" s="24">
        <f t="shared" si="1"/>
        <v>27.649282500000002</v>
      </c>
      <c r="AM55" s="24">
        <f t="shared" si="2"/>
        <v>27.025812500000001</v>
      </c>
      <c r="AN55" s="24">
        <f t="shared" si="4"/>
        <v>26.157834999999999</v>
      </c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</row>
    <row r="56" spans="2:51">
      <c r="B56" s="1" t="s">
        <v>14</v>
      </c>
      <c r="C56" s="24">
        <f t="shared" si="6"/>
        <v>13.242889999999999</v>
      </c>
      <c r="D56" s="24">
        <f t="shared" si="6"/>
        <v>12.6921675</v>
      </c>
      <c r="E56" s="24">
        <f t="shared" si="6"/>
        <v>11.715255000000001</v>
      </c>
      <c r="F56" s="24">
        <f t="shared" si="6"/>
        <v>11.0830725</v>
      </c>
      <c r="G56" s="24">
        <f t="shared" si="6"/>
        <v>10.692935</v>
      </c>
      <c r="H56" s="24">
        <f t="shared" si="6"/>
        <v>10.133912500000001</v>
      </c>
      <c r="I56" s="24">
        <f t="shared" si="6"/>
        <v>10.337227500000001</v>
      </c>
      <c r="J56" s="24">
        <f t="shared" si="6"/>
        <v>11.26385</v>
      </c>
      <c r="K56" s="24">
        <f t="shared" si="6"/>
        <v>11.5623775</v>
      </c>
      <c r="L56" s="24">
        <f t="shared" si="6"/>
        <v>12.710027500000001</v>
      </c>
      <c r="M56" s="24">
        <f t="shared" si="6"/>
        <v>13.3537775</v>
      </c>
      <c r="N56" s="24">
        <f t="shared" si="6"/>
        <v>13.000245</v>
      </c>
      <c r="O56" s="24">
        <f t="shared" si="6"/>
        <v>13.1276975</v>
      </c>
      <c r="P56" s="24">
        <f t="shared" si="6"/>
        <v>13.1851375</v>
      </c>
      <c r="Q56" s="24">
        <f t="shared" si="6"/>
        <v>12.889465000000001</v>
      </c>
      <c r="R56" s="24">
        <f t="shared" si="6"/>
        <v>12.8337375</v>
      </c>
      <c r="S56" s="24">
        <f t="shared" si="6"/>
        <v>13.021590000000002</v>
      </c>
      <c r="T56" s="24">
        <f t="shared" si="6"/>
        <v>13.6486625</v>
      </c>
      <c r="U56" s="24">
        <f t="shared" si="6"/>
        <v>14.789194999999999</v>
      </c>
      <c r="V56" s="24">
        <f t="shared" si="6"/>
        <v>15.079414999999999</v>
      </c>
      <c r="W56" s="24">
        <f t="shared" si="6"/>
        <v>15.9309175</v>
      </c>
      <c r="X56" s="24">
        <f t="shared" si="6"/>
        <v>16.0376425</v>
      </c>
      <c r="Y56" s="24">
        <f t="shared" si="6"/>
        <v>15.939815000000001</v>
      </c>
      <c r="Z56" s="24">
        <f t="shared" si="6"/>
        <v>16.621957500000001</v>
      </c>
      <c r="AA56" s="24">
        <f t="shared" si="6"/>
        <v>16.540042499999998</v>
      </c>
      <c r="AB56" s="24">
        <f t="shared" si="6"/>
        <v>16.526060000000001</v>
      </c>
      <c r="AC56" s="24">
        <f t="shared" si="6"/>
        <v>16.4339075</v>
      </c>
      <c r="AD56" s="24">
        <f t="shared" si="6"/>
        <v>16.252587500000001</v>
      </c>
      <c r="AE56" s="24">
        <f t="shared" si="6"/>
        <v>16.295069999999999</v>
      </c>
      <c r="AF56" s="24">
        <f t="shared" si="6"/>
        <v>15.871020000000001</v>
      </c>
      <c r="AG56" s="24">
        <f t="shared" si="6"/>
        <v>18.358995</v>
      </c>
      <c r="AH56" s="24">
        <f t="shared" si="6"/>
        <v>21.108472499999998</v>
      </c>
      <c r="AI56" s="24">
        <f t="shared" si="6"/>
        <v>22.6047175</v>
      </c>
      <c r="AJ56" s="24">
        <f t="shared" si="6"/>
        <v>24.767937499999999</v>
      </c>
      <c r="AK56" s="24">
        <f t="shared" si="6"/>
        <v>23.952964999999999</v>
      </c>
      <c r="AL56" s="24">
        <f t="shared" si="1"/>
        <v>22.995492500000001</v>
      </c>
      <c r="AM56" s="24">
        <f t="shared" si="2"/>
        <v>22.1349175</v>
      </c>
      <c r="AN56" s="24">
        <f t="shared" si="4"/>
        <v>21.890462499999998</v>
      </c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</row>
    <row r="57" spans="2:51">
      <c r="B57" s="1" t="s">
        <v>15</v>
      </c>
      <c r="C57" s="24">
        <f t="shared" si="6"/>
        <v>9.5616800000000008</v>
      </c>
      <c r="D57" s="24">
        <f t="shared" si="6"/>
        <v>8.8502675000000011</v>
      </c>
      <c r="E57" s="24">
        <f t="shared" si="6"/>
        <v>8.1330449999999992</v>
      </c>
      <c r="F57" s="24">
        <f t="shared" si="6"/>
        <v>7.8468974999999999</v>
      </c>
      <c r="G57" s="24">
        <f t="shared" si="6"/>
        <v>8.1955200000000001</v>
      </c>
      <c r="H57" s="24">
        <f t="shared" si="6"/>
        <v>8.0774900000000009</v>
      </c>
      <c r="I57" s="24">
        <f t="shared" si="6"/>
        <v>8.4937074999999993</v>
      </c>
      <c r="J57" s="24">
        <f t="shared" si="6"/>
        <v>8.343630000000001</v>
      </c>
      <c r="K57" s="24">
        <f t="shared" si="6"/>
        <v>8.2714975000000006</v>
      </c>
      <c r="L57" s="24">
        <f t="shared" si="6"/>
        <v>8.8381974999999997</v>
      </c>
      <c r="M57" s="24">
        <f t="shared" ref="M57:AK57" si="7">SUM(M25:P25)/4</f>
        <v>9.9532150000000001</v>
      </c>
      <c r="N57" s="24">
        <f t="shared" si="7"/>
        <v>10.715325</v>
      </c>
      <c r="O57" s="24">
        <f t="shared" si="7"/>
        <v>10.911222499999999</v>
      </c>
      <c r="P57" s="24">
        <f t="shared" si="7"/>
        <v>10.970902499999999</v>
      </c>
      <c r="Q57" s="24">
        <f t="shared" si="7"/>
        <v>10.293035</v>
      </c>
      <c r="R57" s="24">
        <f t="shared" si="7"/>
        <v>10.8321775</v>
      </c>
      <c r="S57" s="24">
        <f t="shared" si="7"/>
        <v>11.725490000000001</v>
      </c>
      <c r="T57" s="24">
        <f t="shared" si="7"/>
        <v>12.37495</v>
      </c>
      <c r="U57" s="24">
        <f t="shared" si="7"/>
        <v>12.046345000000001</v>
      </c>
      <c r="V57" s="24">
        <f t="shared" si="7"/>
        <v>12.029065000000001</v>
      </c>
      <c r="W57" s="24">
        <f t="shared" si="7"/>
        <v>11.706052500000002</v>
      </c>
      <c r="X57" s="24">
        <f t="shared" si="7"/>
        <v>10.579780000000001</v>
      </c>
      <c r="Y57" s="24">
        <f t="shared" si="7"/>
        <v>11.71462</v>
      </c>
      <c r="Z57" s="24">
        <f t="shared" si="7"/>
        <v>11.96537</v>
      </c>
      <c r="AA57" s="24">
        <f t="shared" si="7"/>
        <v>12.138344999999999</v>
      </c>
      <c r="AB57" s="24">
        <f t="shared" si="7"/>
        <v>12.760254999999999</v>
      </c>
      <c r="AC57" s="24">
        <f t="shared" si="7"/>
        <v>12.40072</v>
      </c>
      <c r="AD57" s="24">
        <f t="shared" si="7"/>
        <v>11.810645000000001</v>
      </c>
      <c r="AE57" s="24">
        <f t="shared" si="7"/>
        <v>11.404227500000001</v>
      </c>
      <c r="AF57" s="24">
        <f t="shared" si="7"/>
        <v>11.959465</v>
      </c>
      <c r="AG57" s="24">
        <f t="shared" si="7"/>
        <v>12.8896725</v>
      </c>
      <c r="AH57" s="24">
        <f t="shared" si="7"/>
        <v>13.042669999999999</v>
      </c>
      <c r="AI57" s="24">
        <f t="shared" si="7"/>
        <v>13.318862499999998</v>
      </c>
      <c r="AJ57" s="24">
        <f t="shared" si="7"/>
        <v>12.37677</v>
      </c>
      <c r="AK57" s="24">
        <f t="shared" si="7"/>
        <v>11.831049999999999</v>
      </c>
      <c r="AL57" s="24">
        <f t="shared" si="1"/>
        <v>12.745854999999999</v>
      </c>
      <c r="AM57" s="24">
        <f t="shared" si="2"/>
        <v>12.638904999999999</v>
      </c>
      <c r="AN57" s="24">
        <f t="shared" si="4"/>
        <v>13.593325</v>
      </c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</row>
    <row r="58" spans="2:51">
      <c r="B58" s="1" t="s">
        <v>16</v>
      </c>
      <c r="C58" s="24">
        <f t="shared" ref="C58:AK63" si="8">SUM(C26:F26)/4</f>
        <v>9.6346499999999988</v>
      </c>
      <c r="D58" s="24">
        <f t="shared" si="8"/>
        <v>9.792225000000002</v>
      </c>
      <c r="E58" s="24">
        <f t="shared" si="8"/>
        <v>9.5367825000000011</v>
      </c>
      <c r="F58" s="24">
        <f t="shared" si="8"/>
        <v>9.7311575000000001</v>
      </c>
      <c r="G58" s="24">
        <f t="shared" si="8"/>
        <v>9.3335674999999991</v>
      </c>
      <c r="H58" s="24">
        <f t="shared" si="8"/>
        <v>8.139502499999999</v>
      </c>
      <c r="I58" s="24">
        <f t="shared" si="8"/>
        <v>7.5939150000000009</v>
      </c>
      <c r="J58" s="24">
        <f t="shared" si="8"/>
        <v>8.1482025</v>
      </c>
      <c r="K58" s="24">
        <f t="shared" si="8"/>
        <v>7.7945125000000006</v>
      </c>
      <c r="L58" s="24">
        <f t="shared" si="8"/>
        <v>7.1807424999999991</v>
      </c>
      <c r="M58" s="24">
        <f t="shared" si="8"/>
        <v>7.5563650000000004</v>
      </c>
      <c r="N58" s="24">
        <f t="shared" si="8"/>
        <v>7.2497499999999997</v>
      </c>
      <c r="O58" s="24">
        <f t="shared" si="8"/>
        <v>8.7814474999999987</v>
      </c>
      <c r="P58" s="24">
        <f t="shared" si="8"/>
        <v>9.8459700000000012</v>
      </c>
      <c r="Q58" s="24">
        <f t="shared" si="8"/>
        <v>11.0003025</v>
      </c>
      <c r="R58" s="24">
        <f t="shared" si="8"/>
        <v>10.863825</v>
      </c>
      <c r="S58" s="24">
        <f t="shared" si="8"/>
        <v>9.5010899999999996</v>
      </c>
      <c r="T58" s="24">
        <f t="shared" si="8"/>
        <v>9.0151775000000001</v>
      </c>
      <c r="U58" s="24">
        <f t="shared" si="8"/>
        <v>7.8517500000000009</v>
      </c>
      <c r="V58" s="24">
        <f t="shared" si="8"/>
        <v>7.7284200000000007</v>
      </c>
      <c r="W58" s="24">
        <f t="shared" si="8"/>
        <v>7.9589875000000001</v>
      </c>
      <c r="X58" s="24">
        <f t="shared" si="8"/>
        <v>8.1323474999999998</v>
      </c>
      <c r="Y58" s="24">
        <f t="shared" si="8"/>
        <v>8.5274174999999985</v>
      </c>
      <c r="Z58" s="24">
        <f t="shared" si="8"/>
        <v>8.4403074999999994</v>
      </c>
      <c r="AA58" s="24">
        <f t="shared" si="8"/>
        <v>7.9476999999999993</v>
      </c>
      <c r="AB58" s="24">
        <f t="shared" si="8"/>
        <v>6.9593975000000006</v>
      </c>
      <c r="AC58" s="24">
        <f t="shared" si="8"/>
        <v>5.8107975000000005</v>
      </c>
      <c r="AD58" s="24">
        <f t="shared" si="8"/>
        <v>6.0961175000000001</v>
      </c>
      <c r="AE58" s="24">
        <f t="shared" si="8"/>
        <v>6.8205225000000009</v>
      </c>
      <c r="AF58" s="24">
        <f t="shared" si="8"/>
        <v>7.628215</v>
      </c>
      <c r="AG58" s="24">
        <f t="shared" si="8"/>
        <v>8.5649549999999994</v>
      </c>
      <c r="AH58" s="24">
        <f t="shared" si="8"/>
        <v>9.9781774999999993</v>
      </c>
      <c r="AI58" s="24">
        <f t="shared" si="8"/>
        <v>9.9610725000000002</v>
      </c>
      <c r="AJ58" s="24">
        <f t="shared" si="8"/>
        <v>13.4632025</v>
      </c>
      <c r="AK58" s="24">
        <f t="shared" si="8"/>
        <v>13.122914999999999</v>
      </c>
      <c r="AL58" s="24">
        <f t="shared" si="1"/>
        <v>13.257624999999999</v>
      </c>
      <c r="AM58" s="24">
        <f t="shared" si="2"/>
        <v>13.191794999999999</v>
      </c>
      <c r="AN58" s="24">
        <f t="shared" si="4"/>
        <v>10.5130725</v>
      </c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</row>
    <row r="59" spans="2:51">
      <c r="B59" s="1" t="s">
        <v>17</v>
      </c>
      <c r="C59" s="24">
        <f t="shared" si="8"/>
        <v>14.7585725</v>
      </c>
      <c r="D59" s="24">
        <f t="shared" si="8"/>
        <v>14.3197625</v>
      </c>
      <c r="E59" s="24">
        <f t="shared" si="8"/>
        <v>13.460187499999998</v>
      </c>
      <c r="F59" s="24">
        <f t="shared" si="8"/>
        <v>13.086162499999999</v>
      </c>
      <c r="G59" s="24">
        <f t="shared" si="8"/>
        <v>12.5457225</v>
      </c>
      <c r="H59" s="24">
        <f t="shared" si="8"/>
        <v>11.693725000000001</v>
      </c>
      <c r="I59" s="24">
        <f t="shared" si="8"/>
        <v>11.778345000000002</v>
      </c>
      <c r="J59" s="24">
        <f t="shared" si="8"/>
        <v>12.549755000000001</v>
      </c>
      <c r="K59" s="24">
        <f t="shared" si="8"/>
        <v>13.985185000000001</v>
      </c>
      <c r="L59" s="24">
        <f t="shared" si="8"/>
        <v>14.643642499999999</v>
      </c>
      <c r="M59" s="24">
        <f t="shared" si="8"/>
        <v>14.8370725</v>
      </c>
      <c r="N59" s="24">
        <f t="shared" si="8"/>
        <v>15.500160000000001</v>
      </c>
      <c r="O59" s="24">
        <f t="shared" si="8"/>
        <v>14.967447499999999</v>
      </c>
      <c r="P59" s="24">
        <f t="shared" si="8"/>
        <v>15.817512499999999</v>
      </c>
      <c r="Q59" s="24">
        <f t="shared" si="8"/>
        <v>16.523577499999998</v>
      </c>
      <c r="R59" s="24">
        <f t="shared" si="8"/>
        <v>15.381197499999999</v>
      </c>
      <c r="S59" s="24">
        <f t="shared" si="8"/>
        <v>15.764110000000002</v>
      </c>
      <c r="T59" s="24">
        <f t="shared" si="8"/>
        <v>14.969407500000001</v>
      </c>
      <c r="U59" s="24">
        <f t="shared" si="8"/>
        <v>14.456720000000002</v>
      </c>
      <c r="V59" s="24">
        <f t="shared" si="8"/>
        <v>14.946107500000002</v>
      </c>
      <c r="W59" s="24">
        <f t="shared" si="8"/>
        <v>14.975710000000001</v>
      </c>
      <c r="X59" s="24">
        <f t="shared" si="8"/>
        <v>16.5561075</v>
      </c>
      <c r="Y59" s="24">
        <f t="shared" si="8"/>
        <v>17.183800000000002</v>
      </c>
      <c r="Z59" s="24">
        <f t="shared" si="8"/>
        <v>17.668322500000002</v>
      </c>
      <c r="AA59" s="24">
        <f t="shared" si="8"/>
        <v>18.453875</v>
      </c>
      <c r="AB59" s="24">
        <f t="shared" si="8"/>
        <v>19.378037499999998</v>
      </c>
      <c r="AC59" s="24">
        <f t="shared" si="8"/>
        <v>19.913399999999999</v>
      </c>
      <c r="AD59" s="24">
        <f t="shared" si="8"/>
        <v>20.304859999999998</v>
      </c>
      <c r="AE59" s="24">
        <f t="shared" si="8"/>
        <v>18.419965000000001</v>
      </c>
      <c r="AF59" s="24">
        <f t="shared" si="8"/>
        <v>16.231014999999999</v>
      </c>
      <c r="AG59" s="24">
        <f t="shared" si="8"/>
        <v>17.058475000000001</v>
      </c>
      <c r="AH59" s="24">
        <f t="shared" si="8"/>
        <v>17.515270000000001</v>
      </c>
      <c r="AI59" s="24">
        <f t="shared" si="8"/>
        <v>19.447385000000001</v>
      </c>
      <c r="AJ59" s="24">
        <f t="shared" si="8"/>
        <v>20.538007499999999</v>
      </c>
      <c r="AK59" s="24">
        <f t="shared" si="8"/>
        <v>19.10435</v>
      </c>
      <c r="AL59" s="24">
        <f t="shared" si="1"/>
        <v>17.792059999999999</v>
      </c>
      <c r="AM59" s="24">
        <f t="shared" si="2"/>
        <v>17.0878625</v>
      </c>
      <c r="AN59" s="24">
        <f t="shared" si="4"/>
        <v>17.279410000000002</v>
      </c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</row>
    <row r="60" spans="2:51">
      <c r="B60" s="1" t="s">
        <v>20</v>
      </c>
      <c r="C60" s="24">
        <f t="shared" si="8"/>
        <v>14.88325</v>
      </c>
      <c r="D60" s="24">
        <f t="shared" si="8"/>
        <v>14.958422500000001</v>
      </c>
      <c r="E60" s="24">
        <f t="shared" si="8"/>
        <v>15.890782500000002</v>
      </c>
      <c r="F60" s="24">
        <f t="shared" si="8"/>
        <v>15.628990000000002</v>
      </c>
      <c r="G60" s="24">
        <f t="shared" si="8"/>
        <v>14.25989</v>
      </c>
      <c r="H60" s="24">
        <f t="shared" si="8"/>
        <v>14.196807499999998</v>
      </c>
      <c r="I60" s="24">
        <f t="shared" si="8"/>
        <v>14.452079999999999</v>
      </c>
      <c r="J60" s="24">
        <f t="shared" si="8"/>
        <v>14.989259999999998</v>
      </c>
      <c r="K60" s="24">
        <f t="shared" si="8"/>
        <v>16.215505</v>
      </c>
      <c r="L60" s="24">
        <f t="shared" si="8"/>
        <v>16.321749999999998</v>
      </c>
      <c r="M60" s="24">
        <f t="shared" si="8"/>
        <v>15.939155000000001</v>
      </c>
      <c r="N60" s="24">
        <f t="shared" si="8"/>
        <v>16.847687499999999</v>
      </c>
      <c r="O60" s="24">
        <f t="shared" si="8"/>
        <v>17.294615</v>
      </c>
      <c r="P60" s="24">
        <f t="shared" si="8"/>
        <v>18.403262500000004</v>
      </c>
      <c r="Q60" s="24">
        <f t="shared" si="8"/>
        <v>18.476815000000002</v>
      </c>
      <c r="R60" s="24">
        <f t="shared" si="8"/>
        <v>18.552875</v>
      </c>
      <c r="S60" s="24">
        <f t="shared" si="8"/>
        <v>18.423992500000001</v>
      </c>
      <c r="T60" s="24">
        <f t="shared" si="8"/>
        <v>18.019575</v>
      </c>
      <c r="U60" s="24">
        <f t="shared" si="8"/>
        <v>18.698852500000001</v>
      </c>
      <c r="V60" s="24">
        <f t="shared" si="8"/>
        <v>19.117905</v>
      </c>
      <c r="W60" s="24">
        <f t="shared" si="8"/>
        <v>20.338372499999998</v>
      </c>
      <c r="X60" s="24">
        <f t="shared" si="8"/>
        <v>20.985074999999998</v>
      </c>
      <c r="Y60" s="24">
        <f t="shared" si="8"/>
        <v>19.6409175</v>
      </c>
      <c r="Z60" s="24">
        <f t="shared" si="8"/>
        <v>18.070975000000001</v>
      </c>
      <c r="AA60" s="24">
        <f t="shared" si="8"/>
        <v>15.9973125</v>
      </c>
      <c r="AB60" s="24">
        <f t="shared" si="8"/>
        <v>16.342762499999999</v>
      </c>
      <c r="AC60" s="24">
        <f t="shared" si="8"/>
        <v>16.99371</v>
      </c>
      <c r="AD60" s="24">
        <f t="shared" si="8"/>
        <v>17.930757499999999</v>
      </c>
      <c r="AE60" s="24">
        <f t="shared" si="8"/>
        <v>18.242917500000001</v>
      </c>
      <c r="AF60" s="24">
        <f t="shared" si="8"/>
        <v>17.915649999999999</v>
      </c>
      <c r="AG60" s="24">
        <f t="shared" si="8"/>
        <v>19.102525</v>
      </c>
      <c r="AH60" s="24">
        <f t="shared" si="8"/>
        <v>21.211120000000001</v>
      </c>
      <c r="AI60" s="24">
        <f t="shared" si="8"/>
        <v>24.473324999999999</v>
      </c>
      <c r="AJ60" s="24">
        <f t="shared" si="8"/>
        <v>27.035662500000001</v>
      </c>
      <c r="AK60" s="24">
        <f t="shared" si="8"/>
        <v>26.749547500000002</v>
      </c>
      <c r="AL60" s="24">
        <f t="shared" si="1"/>
        <v>24.527102500000002</v>
      </c>
      <c r="AM60" s="24">
        <f t="shared" si="2"/>
        <v>20.876124999999998</v>
      </c>
      <c r="AN60" s="24">
        <f t="shared" si="4"/>
        <v>19.748875000000002</v>
      </c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</row>
    <row r="61" spans="2:51">
      <c r="B61" s="1" t="s">
        <v>18</v>
      </c>
      <c r="C61" s="24">
        <f t="shared" si="8"/>
        <v>12.533417499999999</v>
      </c>
      <c r="D61" s="24">
        <f t="shared" si="8"/>
        <v>11.9963275</v>
      </c>
      <c r="E61" s="24">
        <f t="shared" si="8"/>
        <v>11.925569999999999</v>
      </c>
      <c r="F61" s="24">
        <f t="shared" si="8"/>
        <v>12.946467499999999</v>
      </c>
      <c r="G61" s="24">
        <f t="shared" si="8"/>
        <v>12.825632499999999</v>
      </c>
      <c r="H61" s="24">
        <f t="shared" si="8"/>
        <v>13.039919999999999</v>
      </c>
      <c r="I61" s="24">
        <f t="shared" si="8"/>
        <v>12.8581775</v>
      </c>
      <c r="J61" s="24">
        <f t="shared" si="8"/>
        <v>11.83121</v>
      </c>
      <c r="K61" s="24">
        <f t="shared" si="8"/>
        <v>10.5962575</v>
      </c>
      <c r="L61" s="24">
        <f t="shared" si="8"/>
        <v>10.9496675</v>
      </c>
      <c r="M61" s="24">
        <f t="shared" si="8"/>
        <v>11.4773475</v>
      </c>
      <c r="N61" s="24">
        <f t="shared" si="8"/>
        <v>13.219069999999999</v>
      </c>
      <c r="O61" s="24">
        <f t="shared" si="8"/>
        <v>15.4847625</v>
      </c>
      <c r="P61" s="24">
        <f t="shared" si="8"/>
        <v>15.4775925</v>
      </c>
      <c r="Q61" s="24">
        <f t="shared" si="8"/>
        <v>16.317147500000001</v>
      </c>
      <c r="R61" s="24">
        <f t="shared" si="8"/>
        <v>16.080547499999998</v>
      </c>
      <c r="S61" s="24">
        <f t="shared" si="8"/>
        <v>15.159772499999999</v>
      </c>
      <c r="T61" s="24">
        <f t="shared" si="8"/>
        <v>14.9340975</v>
      </c>
      <c r="U61" s="24">
        <f t="shared" si="8"/>
        <v>14.204165000000001</v>
      </c>
      <c r="V61" s="24">
        <f t="shared" si="8"/>
        <v>14.084160000000001</v>
      </c>
      <c r="W61" s="24">
        <f t="shared" si="8"/>
        <v>15.342907499999999</v>
      </c>
      <c r="X61" s="24">
        <f t="shared" si="8"/>
        <v>14.7008025</v>
      </c>
      <c r="Y61" s="24">
        <f t="shared" si="8"/>
        <v>14.169280000000001</v>
      </c>
      <c r="Z61" s="24">
        <f t="shared" si="8"/>
        <v>13.469057500000002</v>
      </c>
      <c r="AA61" s="24">
        <f t="shared" si="8"/>
        <v>11.519590000000001</v>
      </c>
      <c r="AB61" s="24">
        <f t="shared" si="8"/>
        <v>11.344237499999998</v>
      </c>
      <c r="AC61" s="24">
        <f t="shared" si="8"/>
        <v>11.707325000000001</v>
      </c>
      <c r="AD61" s="24">
        <f t="shared" si="8"/>
        <v>12.915514999999999</v>
      </c>
      <c r="AE61" s="24">
        <f t="shared" si="8"/>
        <v>14.128427499999999</v>
      </c>
      <c r="AF61" s="24">
        <f t="shared" si="8"/>
        <v>16.859909999999999</v>
      </c>
      <c r="AG61" s="24">
        <f t="shared" si="8"/>
        <v>20.385567500000001</v>
      </c>
      <c r="AH61" s="24">
        <f t="shared" si="8"/>
        <v>20.711062500000001</v>
      </c>
      <c r="AI61" s="24">
        <f t="shared" si="8"/>
        <v>22.236595000000001</v>
      </c>
      <c r="AJ61" s="24">
        <f t="shared" si="8"/>
        <v>21.789837500000001</v>
      </c>
      <c r="AK61" s="24">
        <f t="shared" si="8"/>
        <v>19.685677500000001</v>
      </c>
      <c r="AL61" s="24">
        <f t="shared" si="1"/>
        <v>19.558462499999997</v>
      </c>
      <c r="AM61" s="24">
        <f t="shared" si="2"/>
        <v>18.460570000000001</v>
      </c>
      <c r="AN61" s="24">
        <f t="shared" si="4"/>
        <v>17.713484999999999</v>
      </c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</row>
    <row r="62" spans="2:51">
      <c r="B62" s="1" t="s">
        <v>19</v>
      </c>
      <c r="C62" s="24">
        <f t="shared" si="8"/>
        <v>15.1333825</v>
      </c>
      <c r="D62" s="24">
        <f t="shared" si="8"/>
        <v>16.726835000000001</v>
      </c>
      <c r="E62" s="24">
        <f t="shared" si="8"/>
        <v>17.173665</v>
      </c>
      <c r="F62" s="24">
        <f t="shared" si="8"/>
        <v>16.861619999999998</v>
      </c>
      <c r="G62" s="24">
        <f t="shared" si="8"/>
        <v>16.291194999999998</v>
      </c>
      <c r="H62" s="24">
        <f t="shared" si="8"/>
        <v>15.2280525</v>
      </c>
      <c r="I62" s="24">
        <f t="shared" si="8"/>
        <v>14.28547</v>
      </c>
      <c r="J62" s="24">
        <f t="shared" si="8"/>
        <v>13.6535525</v>
      </c>
      <c r="K62" s="24">
        <f t="shared" si="8"/>
        <v>13.914175</v>
      </c>
      <c r="L62" s="24">
        <f t="shared" si="8"/>
        <v>14.2344875</v>
      </c>
      <c r="M62" s="24">
        <f t="shared" si="8"/>
        <v>15.2874625</v>
      </c>
      <c r="N62" s="24">
        <f t="shared" si="8"/>
        <v>16.523297500000002</v>
      </c>
      <c r="O62" s="24">
        <f t="shared" si="8"/>
        <v>16.881262500000002</v>
      </c>
      <c r="P62" s="24">
        <f t="shared" si="8"/>
        <v>16.6321175</v>
      </c>
      <c r="Q62" s="24">
        <f t="shared" si="8"/>
        <v>16.450569999999999</v>
      </c>
      <c r="R62" s="24">
        <f t="shared" si="8"/>
        <v>16.185579999999998</v>
      </c>
      <c r="S62" s="24">
        <f t="shared" si="8"/>
        <v>15.984719999999999</v>
      </c>
      <c r="T62" s="24">
        <f t="shared" si="8"/>
        <v>16.825622499999998</v>
      </c>
      <c r="U62" s="24">
        <f t="shared" si="8"/>
        <v>17.658202499999998</v>
      </c>
      <c r="V62" s="24">
        <f t="shared" si="8"/>
        <v>18.732577499999998</v>
      </c>
      <c r="W62" s="24">
        <f t="shared" si="8"/>
        <v>20.019124999999999</v>
      </c>
      <c r="X62" s="24">
        <f t="shared" si="8"/>
        <v>20.533927499999997</v>
      </c>
      <c r="Y62" s="24">
        <f t="shared" si="8"/>
        <v>20.941009999999999</v>
      </c>
      <c r="Z62" s="24">
        <f t="shared" si="8"/>
        <v>21.066317499999997</v>
      </c>
      <c r="AA62" s="24">
        <f t="shared" si="8"/>
        <v>20.8373475</v>
      </c>
      <c r="AB62" s="24">
        <f t="shared" si="8"/>
        <v>20.9783425</v>
      </c>
      <c r="AC62" s="24">
        <f t="shared" si="8"/>
        <v>20.776355000000002</v>
      </c>
      <c r="AD62" s="24">
        <f t="shared" si="8"/>
        <v>20.0416025</v>
      </c>
      <c r="AE62" s="24">
        <f t="shared" si="8"/>
        <v>18.684282500000002</v>
      </c>
      <c r="AF62" s="24">
        <f t="shared" si="8"/>
        <v>18.143875000000001</v>
      </c>
      <c r="AG62" s="24">
        <f t="shared" si="8"/>
        <v>19.322710000000001</v>
      </c>
      <c r="AH62" s="24">
        <f t="shared" si="8"/>
        <v>20.880772499999999</v>
      </c>
      <c r="AI62" s="24">
        <f t="shared" si="8"/>
        <v>22.965747500000003</v>
      </c>
      <c r="AJ62" s="24">
        <f t="shared" si="8"/>
        <v>23.695720000000001</v>
      </c>
      <c r="AK62" s="24">
        <f t="shared" si="8"/>
        <v>23.723839999999999</v>
      </c>
      <c r="AL62" s="24">
        <f t="shared" si="1"/>
        <v>22.7769175</v>
      </c>
      <c r="AM62" s="24">
        <f t="shared" si="2"/>
        <v>21.575002500000004</v>
      </c>
      <c r="AN62" s="24">
        <f t="shared" si="4"/>
        <v>20.595597500000004</v>
      </c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</row>
    <row r="63" spans="2:51">
      <c r="B63" s="1" t="s">
        <v>58</v>
      </c>
      <c r="C63" s="24">
        <f t="shared" si="8"/>
        <v>21.464390000000002</v>
      </c>
      <c r="D63" s="24">
        <f t="shared" si="8"/>
        <v>21.349382500000004</v>
      </c>
      <c r="E63" s="24">
        <f t="shared" si="8"/>
        <v>20.84374</v>
      </c>
      <c r="F63" s="24">
        <f t="shared" si="8"/>
        <v>20.296847500000002</v>
      </c>
      <c r="G63" s="24">
        <f t="shared" si="8"/>
        <v>20.066522500000001</v>
      </c>
      <c r="H63" s="24">
        <f t="shared" si="8"/>
        <v>19.586534999999998</v>
      </c>
      <c r="I63" s="24">
        <f t="shared" si="8"/>
        <v>19.628387499999999</v>
      </c>
      <c r="J63" s="24">
        <f t="shared" si="8"/>
        <v>20.000965000000001</v>
      </c>
      <c r="K63" s="24">
        <f t="shared" si="8"/>
        <v>20.130119999999998</v>
      </c>
      <c r="L63" s="24">
        <f t="shared" si="8"/>
        <v>20.7003725</v>
      </c>
      <c r="M63" s="24">
        <f t="shared" si="8"/>
        <v>20.996510000000001</v>
      </c>
      <c r="N63" s="24">
        <f t="shared" si="8"/>
        <v>21.182330000000004</v>
      </c>
      <c r="O63" s="24">
        <f t="shared" si="8"/>
        <v>21.780455000000003</v>
      </c>
      <c r="P63" s="24">
        <f t="shared" si="8"/>
        <v>22.304365000000001</v>
      </c>
      <c r="Q63" s="24">
        <f t="shared" si="8"/>
        <v>22.93244</v>
      </c>
      <c r="R63" s="24">
        <f t="shared" si="8"/>
        <v>23.387552499999998</v>
      </c>
      <c r="S63" s="24">
        <f t="shared" si="8"/>
        <v>23.787112499999999</v>
      </c>
      <c r="T63" s="24">
        <f t="shared" si="8"/>
        <v>24.186199999999999</v>
      </c>
      <c r="U63" s="24">
        <f t="shared" si="8"/>
        <v>24.440455</v>
      </c>
      <c r="V63" s="24">
        <f t="shared" si="8"/>
        <v>24.727934999999995</v>
      </c>
      <c r="W63" s="24">
        <f t="shared" si="8"/>
        <v>25.058707500000001</v>
      </c>
      <c r="X63" s="24">
        <f t="shared" si="8"/>
        <v>25.01436</v>
      </c>
      <c r="Y63" s="24">
        <f t="shared" si="8"/>
        <v>24.983427500000005</v>
      </c>
      <c r="Z63" s="24">
        <f t="shared" si="8"/>
        <v>24.996817499999999</v>
      </c>
      <c r="AA63" s="24">
        <f t="shared" si="8"/>
        <v>24.867127500000002</v>
      </c>
      <c r="AB63" s="24">
        <f t="shared" si="8"/>
        <v>25.103605000000002</v>
      </c>
      <c r="AC63" s="24">
        <f t="shared" si="8"/>
        <v>25.0997725</v>
      </c>
      <c r="AD63" s="24">
        <f t="shared" si="8"/>
        <v>25.055037500000001</v>
      </c>
      <c r="AE63" s="24">
        <f t="shared" si="8"/>
        <v>24.848262500000001</v>
      </c>
      <c r="AF63" s="24">
        <f t="shared" si="8"/>
        <v>24.56831</v>
      </c>
      <c r="AG63" s="24">
        <f t="shared" si="8"/>
        <v>26.326160000000002</v>
      </c>
      <c r="AH63" s="24">
        <f t="shared" si="8"/>
        <v>28.195392499999997</v>
      </c>
      <c r="AI63" s="24">
        <f t="shared" si="8"/>
        <v>29.804805000000002</v>
      </c>
      <c r="AJ63" s="24">
        <f t="shared" si="8"/>
        <v>31.353795000000002</v>
      </c>
      <c r="AK63" s="24">
        <f t="shared" si="8"/>
        <v>30.849717500000001</v>
      </c>
      <c r="AL63" s="24">
        <f>SUM(AL31:AO31)/4</f>
        <v>29.966654999999996</v>
      </c>
      <c r="AM63" s="24">
        <f t="shared" si="2"/>
        <v>29.19483</v>
      </c>
      <c r="AN63" s="24">
        <f t="shared" si="4"/>
        <v>28.661792500000001</v>
      </c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</row>
    <row r="95" spans="23:38"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S19"/>
  <sheetViews>
    <sheetView tabSelected="1" workbookViewId="0">
      <selection activeCell="D11" sqref="D11"/>
    </sheetView>
  </sheetViews>
  <sheetFormatPr defaultRowHeight="15"/>
  <cols>
    <col min="3" max="3" width="24.28515625" customWidth="1"/>
    <col min="10" max="10" width="19.5703125" customWidth="1"/>
  </cols>
  <sheetData>
    <row r="1" spans="2:19"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2:19" ht="45">
      <c r="D2" s="138" t="s">
        <v>53</v>
      </c>
      <c r="E2" s="138" t="s">
        <v>93</v>
      </c>
      <c r="F2" s="138" t="s">
        <v>379</v>
      </c>
      <c r="K2" s="116" t="s">
        <v>378</v>
      </c>
      <c r="L2" s="116" t="s">
        <v>380</v>
      </c>
      <c r="M2" s="116" t="s">
        <v>381</v>
      </c>
    </row>
    <row r="3" spans="2:19">
      <c r="B3" s="152" t="s">
        <v>56</v>
      </c>
      <c r="C3" s="1" t="s">
        <v>80</v>
      </c>
      <c r="D3" s="33">
        <v>159.4041</v>
      </c>
      <c r="E3" s="33">
        <v>130.2182</v>
      </c>
      <c r="F3" s="33">
        <v>156.17160000000001</v>
      </c>
      <c r="I3" s="152" t="s">
        <v>56</v>
      </c>
      <c r="J3" s="1" t="s">
        <v>80</v>
      </c>
      <c r="K3" s="34">
        <f t="shared" ref="K3:L8" si="0">((E3-D3)/D3)*100</f>
        <v>-18.309378491519354</v>
      </c>
      <c r="L3" s="34">
        <f t="shared" si="0"/>
        <v>19.93070093120625</v>
      </c>
      <c r="M3" s="34">
        <f>(F3-D3)/D3*100</f>
        <v>-2.0278650298204295</v>
      </c>
    </row>
    <row r="4" spans="2:19">
      <c r="B4" s="152"/>
      <c r="C4" s="1" t="s">
        <v>81</v>
      </c>
      <c r="D4" s="33">
        <v>1144.424</v>
      </c>
      <c r="E4" s="33">
        <v>1053.1089999999999</v>
      </c>
      <c r="F4" s="33">
        <v>1111.6020000000001</v>
      </c>
      <c r="I4" s="152"/>
      <c r="J4" s="1" t="s">
        <v>81</v>
      </c>
      <c r="K4" s="34">
        <f t="shared" si="0"/>
        <v>-7.9791231221994687</v>
      </c>
      <c r="L4" s="34">
        <f t="shared" si="0"/>
        <v>5.5543158400507604</v>
      </c>
      <c r="M4" s="34">
        <f t="shared" ref="M4:M8" si="1">(F4-D4)/D4*100</f>
        <v>-2.8679929816221863</v>
      </c>
    </row>
    <row r="5" spans="2:19">
      <c r="B5" s="152"/>
      <c r="C5" s="1" t="s">
        <v>82</v>
      </c>
      <c r="D5" s="33">
        <v>5668.8980000000001</v>
      </c>
      <c r="E5" s="33">
        <v>5417.6009999999997</v>
      </c>
      <c r="F5" s="33">
        <v>5190.0619999999999</v>
      </c>
      <c r="I5" s="152"/>
      <c r="J5" s="1" t="s">
        <v>82</v>
      </c>
      <c r="K5" s="34">
        <f t="shared" si="0"/>
        <v>-4.4329074186905544</v>
      </c>
      <c r="L5" s="34">
        <f t="shared" si="0"/>
        <v>-4.199995533078198</v>
      </c>
      <c r="M5" s="34">
        <f t="shared" si="1"/>
        <v>-8.4467210381982571</v>
      </c>
    </row>
    <row r="6" spans="2:19">
      <c r="B6" s="154" t="s">
        <v>58</v>
      </c>
      <c r="C6" s="1" t="s">
        <v>80</v>
      </c>
      <c r="D6" s="31">
        <v>269.63740000000001</v>
      </c>
      <c r="E6" s="31">
        <v>203.0728</v>
      </c>
      <c r="F6" s="31">
        <v>240.78919999999999</v>
      </c>
      <c r="I6" s="154" t="s">
        <v>58</v>
      </c>
      <c r="J6" s="1" t="s">
        <v>80</v>
      </c>
      <c r="K6" s="34">
        <f t="shared" si="0"/>
        <v>-24.686708891273991</v>
      </c>
      <c r="L6" s="34">
        <f t="shared" si="0"/>
        <v>18.572846782040724</v>
      </c>
      <c r="M6" s="34">
        <f t="shared" si="1"/>
        <v>-10.698886727138007</v>
      </c>
    </row>
    <row r="7" spans="2:19">
      <c r="B7" s="154"/>
      <c r="C7" s="1" t="s">
        <v>81</v>
      </c>
      <c r="D7" s="31">
        <v>1445.6410000000001</v>
      </c>
      <c r="E7" s="31">
        <v>1344.0719999999999</v>
      </c>
      <c r="F7" s="31">
        <v>1359.44</v>
      </c>
      <c r="I7" s="154"/>
      <c r="J7" s="1" t="s">
        <v>81</v>
      </c>
      <c r="K7" s="34">
        <f t="shared" si="0"/>
        <v>-7.0258798692068209</v>
      </c>
      <c r="L7" s="34">
        <f t="shared" si="0"/>
        <v>1.1433911278562583</v>
      </c>
      <c r="M7" s="34">
        <f t="shared" si="1"/>
        <v>-5.9628220284289126</v>
      </c>
    </row>
    <row r="8" spans="2:19">
      <c r="B8" s="154"/>
      <c r="C8" s="1" t="s">
        <v>82</v>
      </c>
      <c r="D8" s="31">
        <v>7550.6149999999998</v>
      </c>
      <c r="E8" s="31">
        <v>7163.1949999999997</v>
      </c>
      <c r="F8" s="31">
        <v>6401.58</v>
      </c>
      <c r="I8" s="154"/>
      <c r="J8" s="1" t="s">
        <v>82</v>
      </c>
      <c r="K8" s="34">
        <f t="shared" si="0"/>
        <v>-5.1309727750653433</v>
      </c>
      <c r="L8" s="34">
        <f t="shared" si="0"/>
        <v>-10.632336548146458</v>
      </c>
      <c r="M8" s="34">
        <f t="shared" si="1"/>
        <v>-15.217767029573087</v>
      </c>
    </row>
    <row r="9" spans="2:19">
      <c r="N9" s="65"/>
      <c r="S9">
        <v>153.4288</v>
      </c>
    </row>
    <row r="10" spans="2:19">
      <c r="N10" s="65"/>
      <c r="S10">
        <v>1046.3630000000001</v>
      </c>
    </row>
    <row r="11" spans="2:19">
      <c r="N11" s="115"/>
      <c r="S11">
        <v>4916.6170000000002</v>
      </c>
    </row>
    <row r="12" spans="2:19">
      <c r="N12" s="115"/>
    </row>
    <row r="13" spans="2:19">
      <c r="N13" s="115"/>
    </row>
    <row r="17" spans="16:16">
      <c r="P17" s="110"/>
    </row>
    <row r="18" spans="16:16">
      <c r="P18" s="110"/>
    </row>
    <row r="19" spans="16:16">
      <c r="P19" s="110"/>
    </row>
  </sheetData>
  <mergeCells count="5">
    <mergeCell ref="B3:B5"/>
    <mergeCell ref="B6:B8"/>
    <mergeCell ref="I3:I5"/>
    <mergeCell ref="I6:I8"/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prep_gini_1</vt:lpstr>
      <vt:lpstr>prep_gini_2</vt:lpstr>
      <vt:lpstr>1.Coef. Gini</vt:lpstr>
      <vt:lpstr>2.Renda Média</vt:lpstr>
      <vt:lpstr>3.Renda_por_estrato</vt:lpstr>
      <vt:lpstr>4.Renda_14_sm</vt:lpstr>
      <vt:lpstr>4.1.Crianças_14sm</vt:lpstr>
      <vt:lpstr>5.Anexos</vt:lpstr>
    </vt:vector>
  </TitlesOfParts>
  <Company>PUCRS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LG</cp:lastModifiedBy>
  <dcterms:created xsi:type="dcterms:W3CDTF">2020-09-03T15:13:31Z</dcterms:created>
  <dcterms:modified xsi:type="dcterms:W3CDTF">2022-06-01T16:11:27Z</dcterms:modified>
</cp:coreProperties>
</file>