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3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4.xml" ContentType="application/vnd.openxmlformats-officedocument.themeOverride+xml"/>
  <Override PartName="/xl/drawings/drawing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6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arce\Downloads\"/>
    </mc:Choice>
  </mc:AlternateContent>
  <xr:revisionPtr revIDLastSave="0" documentId="13_ncr:1_{B807A0FF-DC78-4127-BDF6-2BBE5D4D4150}" xr6:coauthVersionLast="47" xr6:coauthVersionMax="47" xr10:uidLastSave="{00000000-0000-0000-0000-000000000000}"/>
  <bookViews>
    <workbookView xWindow="-120" yWindow="-120" windowWidth="20730" windowHeight="11040" tabRatio="570" activeTab="3" xr2:uid="{00000000-000D-0000-FFFF-FFFF00000000}"/>
  </bookViews>
  <sheets>
    <sheet name="1.Coef. Gini" sheetId="1" r:id="rId1"/>
    <sheet name="2.Renda Média" sheetId="2" r:id="rId2"/>
    <sheet name="3.Renda por estrato" sheetId="3" r:id="rId3"/>
    <sheet name="4.Renda_14_sm" sheetId="10" r:id="rId4"/>
    <sheet name="5.Crianças_14sm" sheetId="14" r:id="rId5"/>
    <sheet name="6.Gênero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9" i="13" l="1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K159" i="13"/>
  <c r="K158" i="13"/>
  <c r="K157" i="13"/>
  <c r="K156" i="13"/>
  <c r="K155" i="13"/>
  <c r="K154" i="13"/>
  <c r="K153" i="13"/>
  <c r="K152" i="13"/>
  <c r="K151" i="13"/>
  <c r="K150" i="13"/>
  <c r="K149" i="13"/>
  <c r="K148" i="13"/>
  <c r="K147" i="13"/>
  <c r="K146" i="13"/>
  <c r="K145" i="13"/>
  <c r="K144" i="13"/>
  <c r="K143" i="13"/>
  <c r="K142" i="13"/>
  <c r="K141" i="13"/>
  <c r="K140" i="13"/>
  <c r="K139" i="13"/>
  <c r="K138" i="13"/>
  <c r="AQ41" i="10"/>
  <c r="I160" i="13"/>
  <c r="H160" i="13"/>
  <c r="G160" i="13"/>
  <c r="I159" i="13"/>
  <c r="H159" i="13"/>
  <c r="G159" i="13"/>
  <c r="I158" i="13"/>
  <c r="H158" i="13"/>
  <c r="G158" i="13"/>
  <c r="I157" i="13"/>
  <c r="H157" i="13"/>
  <c r="G157" i="13"/>
  <c r="I156" i="13"/>
  <c r="H156" i="13"/>
  <c r="G156" i="13"/>
  <c r="I155" i="13"/>
  <c r="H155" i="13"/>
  <c r="G155" i="13"/>
  <c r="I154" i="13"/>
  <c r="H154" i="13"/>
  <c r="G154" i="13"/>
  <c r="I153" i="13"/>
  <c r="H153" i="13"/>
  <c r="G153" i="13"/>
  <c r="I152" i="13"/>
  <c r="H152" i="13"/>
  <c r="G152" i="13"/>
  <c r="I151" i="13"/>
  <c r="H151" i="13"/>
  <c r="G151" i="13"/>
  <c r="I150" i="13"/>
  <c r="H150" i="13"/>
  <c r="G150" i="13"/>
  <c r="I149" i="13"/>
  <c r="H149" i="13"/>
  <c r="G149" i="13"/>
  <c r="I148" i="13"/>
  <c r="H148" i="13"/>
  <c r="G148" i="13"/>
  <c r="I147" i="13"/>
  <c r="H147" i="13"/>
  <c r="G147" i="13"/>
  <c r="I146" i="13"/>
  <c r="H146" i="13"/>
  <c r="G146" i="13"/>
  <c r="I145" i="13"/>
  <c r="H145" i="13"/>
  <c r="G145" i="13"/>
  <c r="I144" i="13"/>
  <c r="H144" i="13"/>
  <c r="G144" i="13"/>
  <c r="I143" i="13"/>
  <c r="H143" i="13"/>
  <c r="G143" i="13"/>
  <c r="I142" i="13"/>
  <c r="H142" i="13"/>
  <c r="G142" i="13"/>
  <c r="I141" i="13"/>
  <c r="H141" i="13"/>
  <c r="G141" i="13"/>
  <c r="I140" i="13"/>
  <c r="H140" i="13"/>
  <c r="G140" i="13"/>
  <c r="I139" i="13"/>
  <c r="H139" i="13"/>
  <c r="G139" i="13"/>
  <c r="I138" i="13"/>
  <c r="H138" i="13"/>
  <c r="G138" i="13"/>
  <c r="AQ62" i="10"/>
  <c r="AQ61" i="10"/>
  <c r="AQ60" i="10"/>
  <c r="AQ59" i="10"/>
  <c r="AQ58" i="10"/>
  <c r="AQ57" i="10"/>
  <c r="AQ56" i="10"/>
  <c r="AQ55" i="10"/>
  <c r="AQ54" i="10"/>
  <c r="AQ53" i="10"/>
  <c r="AQ52" i="10"/>
  <c r="AQ51" i="10"/>
  <c r="AQ50" i="10"/>
  <c r="AQ49" i="10"/>
  <c r="AQ48" i="10"/>
  <c r="AQ47" i="10"/>
  <c r="AQ46" i="10"/>
  <c r="AQ45" i="10"/>
  <c r="AQ44" i="10"/>
  <c r="AQ43" i="10"/>
  <c r="AQ42" i="10"/>
  <c r="AO41" i="10"/>
  <c r="AO63" i="10"/>
  <c r="AN63" i="10"/>
  <c r="AM63" i="10"/>
  <c r="AO62" i="10"/>
  <c r="AN62" i="10"/>
  <c r="AM62" i="10"/>
  <c r="AO61" i="10"/>
  <c r="AN61" i="10"/>
  <c r="AM61" i="10"/>
  <c r="AO60" i="10"/>
  <c r="AN60" i="10"/>
  <c r="AM60" i="10"/>
  <c r="AO59" i="10"/>
  <c r="AN59" i="10"/>
  <c r="AM59" i="10"/>
  <c r="AO58" i="10"/>
  <c r="AN58" i="10"/>
  <c r="AM58" i="10"/>
  <c r="AO57" i="10"/>
  <c r="AN57" i="10"/>
  <c r="AM57" i="10"/>
  <c r="AO56" i="10"/>
  <c r="AN56" i="10"/>
  <c r="AM56" i="10"/>
  <c r="AO55" i="10"/>
  <c r="AN55" i="10"/>
  <c r="AM55" i="10"/>
  <c r="AO54" i="10"/>
  <c r="AN54" i="10"/>
  <c r="AM54" i="10"/>
  <c r="AO53" i="10"/>
  <c r="AN53" i="10"/>
  <c r="AM53" i="10"/>
  <c r="AO52" i="10"/>
  <c r="AN52" i="10"/>
  <c r="AM52" i="10"/>
  <c r="AO51" i="10"/>
  <c r="AN51" i="10"/>
  <c r="AM51" i="10"/>
  <c r="AO50" i="10"/>
  <c r="AN50" i="10"/>
  <c r="AM50" i="10"/>
  <c r="AO49" i="10"/>
  <c r="AN49" i="10"/>
  <c r="AM49" i="10"/>
  <c r="AO48" i="10"/>
  <c r="AN48" i="10"/>
  <c r="AM48" i="10"/>
  <c r="AO47" i="10"/>
  <c r="AN47" i="10"/>
  <c r="AM47" i="10"/>
  <c r="AO46" i="10"/>
  <c r="AN46" i="10"/>
  <c r="AM46" i="10"/>
  <c r="AO45" i="10"/>
  <c r="AN45" i="10"/>
  <c r="AM45" i="10"/>
  <c r="AO44" i="10"/>
  <c r="AN44" i="10"/>
  <c r="AM44" i="10"/>
  <c r="AO43" i="10"/>
  <c r="AN43" i="10"/>
  <c r="AM43" i="10"/>
  <c r="AO42" i="10"/>
  <c r="AN42" i="10"/>
  <c r="AM42" i="10"/>
  <c r="AN41" i="10"/>
  <c r="AM41" i="10"/>
  <c r="AR179" i="3"/>
  <c r="AR178" i="3"/>
  <c r="AR177" i="3"/>
  <c r="AR176" i="3"/>
  <c r="AR175" i="3"/>
  <c r="AR174" i="3"/>
  <c r="AR173" i="3"/>
  <c r="AR172" i="3"/>
  <c r="AR171" i="3"/>
  <c r="AR170" i="3"/>
  <c r="AR169" i="3"/>
  <c r="AR168" i="3"/>
  <c r="AR167" i="3"/>
  <c r="AR166" i="3"/>
  <c r="AR165" i="3"/>
  <c r="AR164" i="3"/>
  <c r="AR163" i="3"/>
  <c r="AR162" i="3"/>
  <c r="AR161" i="3"/>
  <c r="AR160" i="3"/>
  <c r="AR159" i="3"/>
  <c r="AR158" i="3"/>
  <c r="AP180" i="3"/>
  <c r="AP179" i="3"/>
  <c r="AP178" i="3"/>
  <c r="AP177" i="3"/>
  <c r="AP176" i="3"/>
  <c r="AP175" i="3"/>
  <c r="AP174" i="3"/>
  <c r="AP173" i="3"/>
  <c r="AP172" i="3"/>
  <c r="AP171" i="3"/>
  <c r="AP170" i="3"/>
  <c r="AP169" i="3"/>
  <c r="AP168" i="3"/>
  <c r="AP167" i="3"/>
  <c r="AP166" i="3"/>
  <c r="AP165" i="3"/>
  <c r="AP164" i="3"/>
  <c r="AP163" i="3"/>
  <c r="AP162" i="3"/>
  <c r="AP161" i="3"/>
  <c r="AP160" i="3"/>
  <c r="AP159" i="3"/>
  <c r="AP158" i="3"/>
  <c r="AO180" i="3"/>
  <c r="AO179" i="3"/>
  <c r="AO178" i="3"/>
  <c r="AO177" i="3"/>
  <c r="AO176" i="3"/>
  <c r="AO175" i="3"/>
  <c r="AO174" i="3"/>
  <c r="AO173" i="3"/>
  <c r="AO172" i="3"/>
  <c r="AO171" i="3"/>
  <c r="AO170" i="3"/>
  <c r="AO169" i="3"/>
  <c r="AO168" i="3"/>
  <c r="AO167" i="3"/>
  <c r="AO166" i="3"/>
  <c r="AO165" i="3"/>
  <c r="AO164" i="3"/>
  <c r="AO163" i="3"/>
  <c r="AO162" i="3"/>
  <c r="AO161" i="3"/>
  <c r="AO160" i="3"/>
  <c r="AO159" i="3"/>
  <c r="AO158" i="3"/>
  <c r="AN180" i="3"/>
  <c r="AN179" i="3"/>
  <c r="AN178" i="3"/>
  <c r="AN177" i="3"/>
  <c r="AN176" i="3"/>
  <c r="AN175" i="3"/>
  <c r="AN174" i="3"/>
  <c r="AN173" i="3"/>
  <c r="AN172" i="3"/>
  <c r="AN171" i="3"/>
  <c r="AN170" i="3"/>
  <c r="AN169" i="3"/>
  <c r="AN168" i="3"/>
  <c r="AN167" i="3"/>
  <c r="AN166" i="3"/>
  <c r="AN165" i="3"/>
  <c r="AN164" i="3"/>
  <c r="AN163" i="3"/>
  <c r="AN162" i="3"/>
  <c r="AN161" i="3"/>
  <c r="AN160" i="3"/>
  <c r="AN159" i="3"/>
  <c r="AN158" i="3"/>
  <c r="AY103" i="3"/>
  <c r="AY102" i="3"/>
  <c r="AY101" i="3"/>
  <c r="AY100" i="3"/>
  <c r="AY99" i="3"/>
  <c r="AY98" i="3"/>
  <c r="AY97" i="3"/>
  <c r="AY96" i="3"/>
  <c r="AY95" i="3"/>
  <c r="AY94" i="3"/>
  <c r="AY93" i="3"/>
  <c r="AY92" i="3"/>
  <c r="AY91" i="3"/>
  <c r="AY90" i="3"/>
  <c r="AY89" i="3"/>
  <c r="AY88" i="3"/>
  <c r="AY87" i="3"/>
  <c r="AY86" i="3"/>
  <c r="AY85" i="3"/>
  <c r="AY84" i="3"/>
  <c r="AY83" i="3"/>
  <c r="AY82" i="3"/>
  <c r="AW84" i="3"/>
  <c r="AX104" i="3"/>
  <c r="AW104" i="3"/>
  <c r="AV104" i="3"/>
  <c r="AX103" i="3"/>
  <c r="AW103" i="3"/>
  <c r="AV103" i="3"/>
  <c r="AX102" i="3"/>
  <c r="AW102" i="3"/>
  <c r="AV102" i="3"/>
  <c r="AX101" i="3"/>
  <c r="AW101" i="3"/>
  <c r="AV101" i="3"/>
  <c r="AX100" i="3"/>
  <c r="AW100" i="3"/>
  <c r="AV100" i="3"/>
  <c r="AX99" i="3"/>
  <c r="AW99" i="3"/>
  <c r="AV99" i="3"/>
  <c r="AX98" i="3"/>
  <c r="AW98" i="3"/>
  <c r="AV98" i="3"/>
  <c r="AX97" i="3"/>
  <c r="AW97" i="3"/>
  <c r="AV97" i="3"/>
  <c r="AX96" i="3"/>
  <c r="AW96" i="3"/>
  <c r="AV96" i="3"/>
  <c r="AX95" i="3"/>
  <c r="AW95" i="3"/>
  <c r="AV95" i="3"/>
  <c r="AX94" i="3"/>
  <c r="AW94" i="3"/>
  <c r="AV94" i="3"/>
  <c r="AX93" i="3"/>
  <c r="AW93" i="3"/>
  <c r="AV93" i="3"/>
  <c r="AX92" i="3"/>
  <c r="AW92" i="3"/>
  <c r="AV92" i="3"/>
  <c r="AX91" i="3"/>
  <c r="AW91" i="3"/>
  <c r="AV91" i="3"/>
  <c r="AX90" i="3"/>
  <c r="AW90" i="3"/>
  <c r="AV90" i="3"/>
  <c r="AX89" i="3"/>
  <c r="AW89" i="3"/>
  <c r="AV89" i="3"/>
  <c r="AX88" i="3"/>
  <c r="AW88" i="3"/>
  <c r="AV88" i="3"/>
  <c r="AX87" i="3"/>
  <c r="AW87" i="3"/>
  <c r="AV87" i="3"/>
  <c r="AX86" i="3"/>
  <c r="AW86" i="3"/>
  <c r="AV86" i="3"/>
  <c r="AX85" i="3"/>
  <c r="AW85" i="3"/>
  <c r="AV85" i="3"/>
  <c r="AX84" i="3"/>
  <c r="AV84" i="3"/>
  <c r="AX83" i="3"/>
  <c r="AW83" i="3"/>
  <c r="AV83" i="3"/>
  <c r="AX82" i="3"/>
  <c r="AW82" i="3"/>
  <c r="AV82" i="3"/>
  <c r="AM148" i="3"/>
  <c r="BA6" i="3"/>
  <c r="BA8" i="3"/>
  <c r="AZ8" i="3"/>
  <c r="AY8" i="3"/>
  <c r="BA7" i="3"/>
  <c r="AZ7" i="3"/>
  <c r="AY7" i="3"/>
  <c r="AY6" i="3"/>
  <c r="AZ6" i="3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BJ6" i="3"/>
  <c r="BJ7" i="3"/>
  <c r="BJ8" i="3"/>
  <c r="BJ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AV79" i="3"/>
  <c r="AQ79" i="3"/>
  <c r="AV78" i="3"/>
  <c r="AV77" i="3"/>
  <c r="AU77" i="3"/>
  <c r="AT77" i="3"/>
  <c r="AS77" i="3"/>
  <c r="AR77" i="3"/>
  <c r="AQ77" i="3"/>
  <c r="AU79" i="3"/>
  <c r="AT79" i="3"/>
  <c r="AS79" i="3"/>
  <c r="AR79" i="3"/>
  <c r="AU78" i="3"/>
  <c r="AT78" i="3"/>
  <c r="AS78" i="3"/>
  <c r="AR78" i="3"/>
  <c r="AQ78" i="3"/>
  <c r="C35" i="2" l="1"/>
  <c r="AD55" i="2"/>
  <c r="AN106" i="13"/>
  <c r="AQ55" i="13"/>
  <c r="AP55" i="13"/>
  <c r="AO55" i="13"/>
  <c r="AN55" i="13"/>
  <c r="AM55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AL63" i="14"/>
  <c r="AM150" i="3"/>
  <c r="AL57" i="2"/>
  <c r="AK57" i="2"/>
  <c r="AJ57" i="2"/>
  <c r="AI57" i="2"/>
  <c r="AH57" i="2"/>
  <c r="AG57" i="2"/>
  <c r="AF57" i="2"/>
  <c r="AE57" i="2"/>
  <c r="AE58" i="2" s="1"/>
  <c r="AD57" i="2"/>
  <c r="AC57" i="2"/>
  <c r="AB57" i="2"/>
  <c r="AA57" i="2"/>
  <c r="Z57" i="2"/>
  <c r="Y57" i="2"/>
  <c r="X57" i="2"/>
  <c r="W57" i="2"/>
  <c r="W58" i="2" s="1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L56" i="2"/>
  <c r="AK56" i="2"/>
  <c r="AJ56" i="2"/>
  <c r="AI56" i="2"/>
  <c r="AH56" i="2"/>
  <c r="AN56" i="2" s="1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L55" i="2"/>
  <c r="AK55" i="2"/>
  <c r="AJ55" i="2"/>
  <c r="AI55" i="2"/>
  <c r="AH55" i="2"/>
  <c r="AN55" i="2" s="1"/>
  <c r="AG55" i="2"/>
  <c r="AF55" i="2"/>
  <c r="AE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AL54" i="2"/>
  <c r="AK54" i="2"/>
  <c r="AJ54" i="2"/>
  <c r="AI54" i="2"/>
  <c r="AH54" i="2"/>
  <c r="AN54" i="2" s="1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AL53" i="2"/>
  <c r="AK53" i="2"/>
  <c r="AJ53" i="2"/>
  <c r="AI53" i="2"/>
  <c r="AH53" i="2"/>
  <c r="AN53" i="2" s="1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AL52" i="2"/>
  <c r="AK52" i="2"/>
  <c r="AJ52" i="2"/>
  <c r="AI52" i="2"/>
  <c r="AH52" i="2"/>
  <c r="AN52" i="2" s="1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N47" i="2" s="1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46" i="2"/>
  <c r="AK46" i="2"/>
  <c r="AJ46" i="2"/>
  <c r="AI46" i="2"/>
  <c r="AH46" i="2"/>
  <c r="AN46" i="2" s="1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L45" i="2"/>
  <c r="AK45" i="2"/>
  <c r="AJ45" i="2"/>
  <c r="AI45" i="2"/>
  <c r="AH45" i="2"/>
  <c r="AN45" i="2" s="1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AL44" i="2"/>
  <c r="AK44" i="2"/>
  <c r="AJ44" i="2"/>
  <c r="AI44" i="2"/>
  <c r="AH44" i="2"/>
  <c r="AN44" i="2" s="1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AL39" i="2"/>
  <c r="AK39" i="2"/>
  <c r="AJ39" i="2"/>
  <c r="AI39" i="2"/>
  <c r="AH39" i="2"/>
  <c r="AN39" i="2" s="1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AL38" i="2"/>
  <c r="AK38" i="2"/>
  <c r="AJ38" i="2"/>
  <c r="AI38" i="2"/>
  <c r="AH38" i="2"/>
  <c r="AN38" i="2" s="1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AL37" i="2"/>
  <c r="AK37" i="2"/>
  <c r="AJ37" i="2"/>
  <c r="AI37" i="2"/>
  <c r="AH37" i="2"/>
  <c r="AN37" i="2" s="1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AL36" i="2"/>
  <c r="AK36" i="2"/>
  <c r="AJ36" i="2"/>
  <c r="AI36" i="2"/>
  <c r="AH36" i="2"/>
  <c r="AN36" i="2" s="1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57" i="2"/>
  <c r="AB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AB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E86" i="1"/>
  <c r="AM82" i="3"/>
  <c r="L61" i="13"/>
  <c r="E61" i="13"/>
  <c r="N61" i="13"/>
  <c r="AM106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Y106" i="13"/>
  <c r="X106" i="13"/>
  <c r="W106" i="13"/>
  <c r="V106" i="13"/>
  <c r="U106" i="13"/>
  <c r="T106" i="13"/>
  <c r="S106" i="13"/>
  <c r="R106" i="13"/>
  <c r="Q106" i="13"/>
  <c r="P106" i="13"/>
  <c r="O106" i="13"/>
  <c r="N106" i="13"/>
  <c r="M106" i="13"/>
  <c r="L106" i="13"/>
  <c r="K106" i="13"/>
  <c r="J106" i="13"/>
  <c r="I106" i="13"/>
  <c r="H106" i="13"/>
  <c r="G106" i="13"/>
  <c r="F106" i="13"/>
  <c r="E106" i="13"/>
  <c r="AN105" i="13"/>
  <c r="AM135" i="13" s="1"/>
  <c r="AM105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Y105" i="13"/>
  <c r="X105" i="13"/>
  <c r="W105" i="13"/>
  <c r="V105" i="13"/>
  <c r="U105" i="13"/>
  <c r="T105" i="13"/>
  <c r="S105" i="13"/>
  <c r="R105" i="13"/>
  <c r="Q105" i="13"/>
  <c r="P105" i="13"/>
  <c r="O105" i="13"/>
  <c r="N105" i="13"/>
  <c r="M105" i="13"/>
  <c r="L105" i="13"/>
  <c r="K105" i="13"/>
  <c r="J105" i="13"/>
  <c r="I105" i="13"/>
  <c r="H105" i="13"/>
  <c r="G105" i="13"/>
  <c r="F105" i="13"/>
  <c r="E105" i="13"/>
  <c r="D135" i="13" s="1"/>
  <c r="AN104" i="13"/>
  <c r="AM104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Y104" i="13"/>
  <c r="X104" i="13"/>
  <c r="W104" i="13"/>
  <c r="V104" i="13"/>
  <c r="U104" i="13"/>
  <c r="T104" i="13"/>
  <c r="S104" i="13"/>
  <c r="R104" i="13"/>
  <c r="Q104" i="13"/>
  <c r="P104" i="13"/>
  <c r="O104" i="13"/>
  <c r="N104" i="13"/>
  <c r="M104" i="13"/>
  <c r="L104" i="13"/>
  <c r="K104" i="13"/>
  <c r="J104" i="13"/>
  <c r="I104" i="13"/>
  <c r="H104" i="13"/>
  <c r="G104" i="13"/>
  <c r="F104" i="13"/>
  <c r="E104" i="13"/>
  <c r="AN103" i="13"/>
  <c r="AM103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Y103" i="13"/>
  <c r="X103" i="13"/>
  <c r="W103" i="13"/>
  <c r="V103" i="13"/>
  <c r="U103" i="13"/>
  <c r="T103" i="13"/>
  <c r="S103" i="13"/>
  <c r="R103" i="13"/>
  <c r="Q103" i="13"/>
  <c r="P103" i="13"/>
  <c r="O103" i="13"/>
  <c r="N103" i="13"/>
  <c r="M103" i="13"/>
  <c r="L103" i="13"/>
  <c r="K103" i="13"/>
  <c r="J103" i="13"/>
  <c r="I103" i="13"/>
  <c r="H103" i="13"/>
  <c r="G103" i="13"/>
  <c r="F103" i="13"/>
  <c r="E103" i="13"/>
  <c r="AN102" i="13"/>
  <c r="AM102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Y102" i="13"/>
  <c r="X102" i="13"/>
  <c r="W102" i="13"/>
  <c r="V102" i="13"/>
  <c r="U102" i="13"/>
  <c r="T102" i="13"/>
  <c r="S102" i="13"/>
  <c r="R102" i="13"/>
  <c r="Q102" i="13"/>
  <c r="P102" i="13"/>
  <c r="O102" i="13"/>
  <c r="N102" i="13"/>
  <c r="M102" i="13"/>
  <c r="L102" i="13"/>
  <c r="K102" i="13"/>
  <c r="J102" i="13"/>
  <c r="I102" i="13"/>
  <c r="H102" i="13"/>
  <c r="G102" i="13"/>
  <c r="F102" i="13"/>
  <c r="E102" i="13"/>
  <c r="AN101" i="13"/>
  <c r="AM101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Y101" i="13"/>
  <c r="X101" i="13"/>
  <c r="W101" i="13"/>
  <c r="V101" i="13"/>
  <c r="U101" i="13"/>
  <c r="T101" i="13"/>
  <c r="S101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F101" i="13"/>
  <c r="E101" i="13"/>
  <c r="AN100" i="13"/>
  <c r="AM100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Y100" i="13"/>
  <c r="X100" i="13"/>
  <c r="W100" i="13"/>
  <c r="V100" i="13"/>
  <c r="U100" i="13"/>
  <c r="T100" i="13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F100" i="13"/>
  <c r="E100" i="13"/>
  <c r="AN99" i="13"/>
  <c r="AM99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Y99" i="13"/>
  <c r="X99" i="13"/>
  <c r="W99" i="13"/>
  <c r="V99" i="13"/>
  <c r="U99" i="13"/>
  <c r="T99" i="13"/>
  <c r="S99" i="13"/>
  <c r="R99" i="13"/>
  <c r="Q99" i="13"/>
  <c r="P99" i="13"/>
  <c r="O99" i="13"/>
  <c r="N99" i="13"/>
  <c r="M99" i="13"/>
  <c r="L99" i="13"/>
  <c r="K99" i="13"/>
  <c r="J99" i="13"/>
  <c r="I99" i="13"/>
  <c r="H99" i="13"/>
  <c r="G99" i="13"/>
  <c r="F99" i="13"/>
  <c r="E99" i="13"/>
  <c r="AN98" i="13"/>
  <c r="AM98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Y98" i="13"/>
  <c r="X98" i="13"/>
  <c r="W98" i="13"/>
  <c r="V98" i="13"/>
  <c r="U98" i="13"/>
  <c r="T98" i="13"/>
  <c r="S98" i="13"/>
  <c r="R98" i="13"/>
  <c r="Q98" i="13"/>
  <c r="P98" i="13"/>
  <c r="O98" i="13"/>
  <c r="N98" i="13"/>
  <c r="M98" i="13"/>
  <c r="L98" i="13"/>
  <c r="K98" i="13"/>
  <c r="J98" i="13"/>
  <c r="I98" i="13"/>
  <c r="H98" i="13"/>
  <c r="G98" i="13"/>
  <c r="F98" i="13"/>
  <c r="E98" i="13"/>
  <c r="AN97" i="13"/>
  <c r="AM97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Y97" i="13"/>
  <c r="X97" i="13"/>
  <c r="W97" i="13"/>
  <c r="V97" i="13"/>
  <c r="U97" i="13"/>
  <c r="T97" i="13"/>
  <c r="S97" i="13"/>
  <c r="R97" i="13"/>
  <c r="Q97" i="13"/>
  <c r="P97" i="13"/>
  <c r="O97" i="13"/>
  <c r="N97" i="13"/>
  <c r="M97" i="13"/>
  <c r="L97" i="13"/>
  <c r="K97" i="13"/>
  <c r="J97" i="13"/>
  <c r="I97" i="13"/>
  <c r="H97" i="13"/>
  <c r="G97" i="13"/>
  <c r="F97" i="13"/>
  <c r="E97" i="13"/>
  <c r="AN96" i="13"/>
  <c r="AM96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Y96" i="13"/>
  <c r="X96" i="13"/>
  <c r="W96" i="13"/>
  <c r="V96" i="13"/>
  <c r="U96" i="13"/>
  <c r="T96" i="13"/>
  <c r="S96" i="13"/>
  <c r="R96" i="13"/>
  <c r="Q96" i="13"/>
  <c r="P96" i="13"/>
  <c r="O96" i="13"/>
  <c r="N96" i="13"/>
  <c r="M96" i="13"/>
  <c r="L96" i="13"/>
  <c r="K96" i="13"/>
  <c r="J96" i="13"/>
  <c r="I96" i="13"/>
  <c r="H96" i="13"/>
  <c r="G96" i="13"/>
  <c r="F96" i="13"/>
  <c r="E96" i="13"/>
  <c r="AN95" i="13"/>
  <c r="AM95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Y95" i="13"/>
  <c r="X95" i="13"/>
  <c r="W95" i="13"/>
  <c r="V95" i="13"/>
  <c r="U95" i="13"/>
  <c r="T95" i="13"/>
  <c r="S95" i="13"/>
  <c r="R95" i="13"/>
  <c r="Q95" i="13"/>
  <c r="P95" i="13"/>
  <c r="O95" i="13"/>
  <c r="N95" i="13"/>
  <c r="M95" i="13"/>
  <c r="L95" i="13"/>
  <c r="K95" i="13"/>
  <c r="J95" i="13"/>
  <c r="I95" i="13"/>
  <c r="H95" i="13"/>
  <c r="G95" i="13"/>
  <c r="F95" i="13"/>
  <c r="E95" i="13"/>
  <c r="AN94" i="13"/>
  <c r="AM94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Y94" i="13"/>
  <c r="X94" i="13"/>
  <c r="W94" i="13"/>
  <c r="V94" i="13"/>
  <c r="U94" i="13"/>
  <c r="T94" i="13"/>
  <c r="S94" i="13"/>
  <c r="R94" i="13"/>
  <c r="Q94" i="13"/>
  <c r="P94" i="13"/>
  <c r="O94" i="13"/>
  <c r="N94" i="13"/>
  <c r="M94" i="13"/>
  <c r="L94" i="13"/>
  <c r="K94" i="13"/>
  <c r="J94" i="13"/>
  <c r="I94" i="13"/>
  <c r="H94" i="13"/>
  <c r="G94" i="13"/>
  <c r="F94" i="13"/>
  <c r="E94" i="13"/>
  <c r="AN93" i="13"/>
  <c r="AM93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Y93" i="13"/>
  <c r="X93" i="13"/>
  <c r="W93" i="13"/>
  <c r="V93" i="13"/>
  <c r="U93" i="13"/>
  <c r="T93" i="13"/>
  <c r="S93" i="13"/>
  <c r="R93" i="13"/>
  <c r="Q93" i="13"/>
  <c r="P93" i="13"/>
  <c r="O93" i="13"/>
  <c r="N93" i="13"/>
  <c r="M93" i="13"/>
  <c r="L93" i="13"/>
  <c r="K93" i="13"/>
  <c r="J93" i="13"/>
  <c r="I93" i="13"/>
  <c r="H93" i="13"/>
  <c r="G93" i="13"/>
  <c r="F93" i="13"/>
  <c r="E93" i="13"/>
  <c r="AN92" i="13"/>
  <c r="AM92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Y92" i="13"/>
  <c r="X92" i="13"/>
  <c r="W92" i="13"/>
  <c r="V92" i="13"/>
  <c r="U92" i="13"/>
  <c r="T92" i="13"/>
  <c r="S92" i="13"/>
  <c r="R92" i="13"/>
  <c r="Q92" i="13"/>
  <c r="P92" i="13"/>
  <c r="O92" i="13"/>
  <c r="N92" i="13"/>
  <c r="M92" i="13"/>
  <c r="L92" i="13"/>
  <c r="K92" i="13"/>
  <c r="J92" i="13"/>
  <c r="I92" i="13"/>
  <c r="H92" i="13"/>
  <c r="G92" i="13"/>
  <c r="F92" i="13"/>
  <c r="E92" i="13"/>
  <c r="AN91" i="13"/>
  <c r="AM91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Y91" i="13"/>
  <c r="X91" i="13"/>
  <c r="W91" i="13"/>
  <c r="V91" i="13"/>
  <c r="U91" i="13"/>
  <c r="T91" i="13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AN90" i="13"/>
  <c r="AM90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Y90" i="13"/>
  <c r="X90" i="13"/>
  <c r="W90" i="13"/>
  <c r="V90" i="13"/>
  <c r="U90" i="13"/>
  <c r="T90" i="13"/>
  <c r="S90" i="13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AN89" i="13"/>
  <c r="AM89" i="13"/>
  <c r="AL89" i="13"/>
  <c r="AK89" i="13"/>
  <c r="AJ89" i="13"/>
  <c r="AI89" i="13"/>
  <c r="AH89" i="13"/>
  <c r="AG89" i="13"/>
  <c r="AF89" i="13"/>
  <c r="AE89" i="13"/>
  <c r="AD89" i="13"/>
  <c r="AC89" i="13"/>
  <c r="AB89" i="13"/>
  <c r="AA89" i="13"/>
  <c r="Z89" i="13"/>
  <c r="Y89" i="13"/>
  <c r="X89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AN88" i="13"/>
  <c r="AM88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Y88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AN87" i="13"/>
  <c r="AM87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AN86" i="13"/>
  <c r="AM86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Y86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AN85" i="13"/>
  <c r="AM85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AN84" i="13"/>
  <c r="AM84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AN83" i="13"/>
  <c r="AM83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Y83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AN82" i="13"/>
  <c r="AM82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J82" i="13"/>
  <c r="I82" i="13"/>
  <c r="H82" i="13"/>
  <c r="G82" i="13"/>
  <c r="F82" i="13"/>
  <c r="E82" i="13"/>
  <c r="AN81" i="13"/>
  <c r="AM81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AN80" i="13"/>
  <c r="AM80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AN79" i="13"/>
  <c r="AM79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Y79" i="13"/>
  <c r="X79" i="13"/>
  <c r="W79" i="13"/>
  <c r="V79" i="13"/>
  <c r="U79" i="13"/>
  <c r="T79" i="13"/>
  <c r="S79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AN78" i="13"/>
  <c r="AM78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Y78" i="13"/>
  <c r="X78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AN77" i="13"/>
  <c r="AM77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Y77" i="13"/>
  <c r="X77" i="13"/>
  <c r="W77" i="13"/>
  <c r="V77" i="13"/>
  <c r="U77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AN76" i="13"/>
  <c r="AM76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Y76" i="13"/>
  <c r="X76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E76" i="13"/>
  <c r="AN75" i="13"/>
  <c r="AM75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Y75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AN74" i="13"/>
  <c r="AM74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AN73" i="13"/>
  <c r="AM73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AN72" i="13"/>
  <c r="AM72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AN71" i="13"/>
  <c r="AM71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Y71" i="13"/>
  <c r="X71" i="13"/>
  <c r="W71" i="13"/>
  <c r="V71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AN70" i="13"/>
  <c r="AM70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AN69" i="13"/>
  <c r="AM69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AN68" i="13"/>
  <c r="AM68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Y68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AN67" i="13"/>
  <c r="AM67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AN66" i="13"/>
  <c r="AM66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AN65" i="13"/>
  <c r="AM65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Y65" i="13"/>
  <c r="X65" i="13"/>
  <c r="W65" i="13"/>
  <c r="V65" i="13"/>
  <c r="U65" i="13"/>
  <c r="T65" i="13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AN64" i="13"/>
  <c r="AM64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Y64" i="13"/>
  <c r="X64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AN63" i="13"/>
  <c r="AM63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Y63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AN62" i="13"/>
  <c r="AM62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Y62" i="13"/>
  <c r="X62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113" i="13" s="1"/>
  <c r="AN61" i="13"/>
  <c r="AM61" i="13"/>
  <c r="AL61" i="13"/>
  <c r="AK61" i="13"/>
  <c r="AJ61" i="13"/>
  <c r="AI61" i="13"/>
  <c r="AH61" i="13"/>
  <c r="AG61" i="13"/>
  <c r="AF61" i="13"/>
  <c r="AE113" i="13" s="1"/>
  <c r="AE61" i="13"/>
  <c r="AD61" i="13"/>
  <c r="AC61" i="13"/>
  <c r="AB61" i="13"/>
  <c r="AA61" i="13"/>
  <c r="Z61" i="13"/>
  <c r="Y61" i="13"/>
  <c r="X61" i="13"/>
  <c r="W61" i="13"/>
  <c r="V61" i="13"/>
  <c r="U61" i="13"/>
  <c r="T61" i="13"/>
  <c r="S61" i="13"/>
  <c r="R61" i="13"/>
  <c r="Q61" i="13"/>
  <c r="P61" i="13"/>
  <c r="O61" i="13"/>
  <c r="M61" i="13"/>
  <c r="K61" i="13"/>
  <c r="J61" i="13"/>
  <c r="I61" i="13"/>
  <c r="H61" i="13"/>
  <c r="G61" i="13"/>
  <c r="F61" i="13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6" i="1"/>
  <c r="AK63" i="14"/>
  <c r="AJ63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AL62" i="14"/>
  <c r="AK62" i="14"/>
  <c r="AJ62" i="14"/>
  <c r="AI62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AL61" i="14"/>
  <c r="AK61" i="14"/>
  <c r="AJ61" i="14"/>
  <c r="AI61" i="14"/>
  <c r="AH61" i="14"/>
  <c r="AG61" i="14"/>
  <c r="AF61" i="14"/>
  <c r="AE61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D61" i="14"/>
  <c r="C61" i="14"/>
  <c r="AL60" i="14"/>
  <c r="AK60" i="14"/>
  <c r="AJ60" i="14"/>
  <c r="AI60" i="14"/>
  <c r="AH60" i="14"/>
  <c r="AG60" i="14"/>
  <c r="AF60" i="14"/>
  <c r="AE60" i="14"/>
  <c r="AD60" i="14"/>
  <c r="AC60" i="14"/>
  <c r="AB60" i="14"/>
  <c r="AA60" i="14"/>
  <c r="Z60" i="14"/>
  <c r="Y60" i="14"/>
  <c r="X60" i="14"/>
  <c r="W60" i="14"/>
  <c r="V60" i="14"/>
  <c r="U60" i="14"/>
  <c r="T60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AL59" i="14"/>
  <c r="AK59" i="14"/>
  <c r="AJ59" i="14"/>
  <c r="AI59" i="14"/>
  <c r="AH59" i="14"/>
  <c r="AG59" i="14"/>
  <c r="AF59" i="14"/>
  <c r="AE59" i="14"/>
  <c r="AD59" i="14"/>
  <c r="AC59" i="14"/>
  <c r="AB59" i="14"/>
  <c r="AA59" i="14"/>
  <c r="Z59" i="14"/>
  <c r="Y59" i="14"/>
  <c r="X59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D59" i="14"/>
  <c r="C59" i="14"/>
  <c r="AL58" i="14"/>
  <c r="AK58" i="14"/>
  <c r="AJ58" i="14"/>
  <c r="AI58" i="14"/>
  <c r="AH58" i="14"/>
  <c r="AG58" i="14"/>
  <c r="AF58" i="14"/>
  <c r="AE58" i="14"/>
  <c r="AD58" i="14"/>
  <c r="AC58" i="14"/>
  <c r="AB58" i="14"/>
  <c r="AA58" i="14"/>
  <c r="Z58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AL57" i="14"/>
  <c r="AK57" i="14"/>
  <c r="AJ57" i="14"/>
  <c r="AI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AL56" i="14"/>
  <c r="AK56" i="14"/>
  <c r="AJ56" i="14"/>
  <c r="AI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AL55" i="14"/>
  <c r="AK55" i="14"/>
  <c r="AJ55" i="14"/>
  <c r="AI55" i="14"/>
  <c r="AH55" i="14"/>
  <c r="AG55" i="14"/>
  <c r="AF55" i="14"/>
  <c r="AE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AL54" i="14"/>
  <c r="AK54" i="14"/>
  <c r="AJ54" i="14"/>
  <c r="AI54" i="14"/>
  <c r="AH54" i="14"/>
  <c r="AG54" i="14"/>
  <c r="AF54" i="14"/>
  <c r="AE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AL53" i="14"/>
  <c r="AK53" i="14"/>
  <c r="AJ53" i="14"/>
  <c r="AI53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AL52" i="14"/>
  <c r="AK52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AL51" i="14"/>
  <c r="AK51" i="14"/>
  <c r="AJ51" i="14"/>
  <c r="AI51" i="14"/>
  <c r="AH51" i="14"/>
  <c r="AG51" i="14"/>
  <c r="AF51" i="14"/>
  <c r="AE51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AL50" i="14"/>
  <c r="AK50" i="14"/>
  <c r="AJ50" i="14"/>
  <c r="AI50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AL49" i="14"/>
  <c r="AK49" i="14"/>
  <c r="AJ49" i="14"/>
  <c r="AI49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AL48" i="14"/>
  <c r="AK48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AL47" i="14"/>
  <c r="AK47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AL46" i="14"/>
  <c r="AK46" i="14"/>
  <c r="AJ46" i="14"/>
  <c r="AI46" i="14"/>
  <c r="AH46" i="14"/>
  <c r="AG46" i="14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AL45" i="14"/>
  <c r="AK45" i="14"/>
  <c r="AJ45" i="14"/>
  <c r="AI45" i="14"/>
  <c r="AH45" i="14"/>
  <c r="AG45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AL44" i="14"/>
  <c r="AK44" i="14"/>
  <c r="AJ44" i="14"/>
  <c r="AI44" i="14"/>
  <c r="AH44" i="14"/>
  <c r="AG44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AL43" i="14"/>
  <c r="AK43" i="14"/>
  <c r="AJ43" i="14"/>
  <c r="AI43" i="14"/>
  <c r="AH43" i="14"/>
  <c r="AG43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AL42" i="14"/>
  <c r="AK42" i="14"/>
  <c r="AJ42" i="14"/>
  <c r="AI42" i="14"/>
  <c r="AH42" i="14"/>
  <c r="AG42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AL41" i="14"/>
  <c r="AK41" i="14"/>
  <c r="AJ41" i="14"/>
  <c r="AI41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AL63" i="10"/>
  <c r="AL62" i="10"/>
  <c r="AL61" i="10"/>
  <c r="AL60" i="10"/>
  <c r="AL59" i="10"/>
  <c r="AL58" i="10"/>
  <c r="AL57" i="10"/>
  <c r="AL56" i="10"/>
  <c r="AL55" i="10"/>
  <c r="AL54" i="10"/>
  <c r="AL53" i="10"/>
  <c r="AL52" i="10"/>
  <c r="AL51" i="10"/>
  <c r="AL50" i="10"/>
  <c r="AL49" i="10"/>
  <c r="AL48" i="10"/>
  <c r="AL47" i="10"/>
  <c r="AL46" i="10"/>
  <c r="AL45" i="10"/>
  <c r="AL44" i="10"/>
  <c r="AL43" i="10"/>
  <c r="AL42" i="10"/>
  <c r="AL41" i="10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AM124" i="3"/>
  <c r="AM172" i="3" s="1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AM109" i="3"/>
  <c r="AM167" i="3" s="1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AM100" i="3"/>
  <c r="AM164" i="3" s="1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AO36" i="2" l="1"/>
  <c r="AR36" i="2"/>
  <c r="AP36" i="2"/>
  <c r="AN40" i="2"/>
  <c r="AP44" i="2"/>
  <c r="AR44" i="2"/>
  <c r="AO44" i="2"/>
  <c r="AN48" i="2"/>
  <c r="AR52" i="2"/>
  <c r="AO52" i="2"/>
  <c r="AP52" i="2"/>
  <c r="AP55" i="2"/>
  <c r="AR55" i="2"/>
  <c r="AO55" i="2"/>
  <c r="P58" i="2"/>
  <c r="X58" i="2"/>
  <c r="AF58" i="2"/>
  <c r="AN35" i="2"/>
  <c r="AO39" i="2"/>
  <c r="AR39" i="2"/>
  <c r="AP39" i="2"/>
  <c r="AN43" i="2"/>
  <c r="AO47" i="2"/>
  <c r="AR47" i="2"/>
  <c r="AP47" i="2"/>
  <c r="AN51" i="2"/>
  <c r="Q58" i="2"/>
  <c r="Y58" i="2"/>
  <c r="AG58" i="2"/>
  <c r="AP42" i="2"/>
  <c r="AO42" i="2"/>
  <c r="AR42" i="2"/>
  <c r="AP50" i="2"/>
  <c r="AO50" i="2"/>
  <c r="AR50" i="2"/>
  <c r="R58" i="2"/>
  <c r="Z58" i="2"/>
  <c r="AN57" i="2"/>
  <c r="AH58" i="2"/>
  <c r="AR37" i="2"/>
  <c r="AP37" i="2"/>
  <c r="AO37" i="2"/>
  <c r="AN41" i="2"/>
  <c r="AR45" i="2"/>
  <c r="AP45" i="2"/>
  <c r="AO45" i="2"/>
  <c r="AN49" i="2"/>
  <c r="AR53" i="2"/>
  <c r="AO53" i="2"/>
  <c r="AP53" i="2"/>
  <c r="AO56" i="2"/>
  <c r="AP56" i="2"/>
  <c r="AR56" i="2"/>
  <c r="K58" i="2"/>
  <c r="S58" i="2"/>
  <c r="AA58" i="2"/>
  <c r="AI58" i="2"/>
  <c r="AR41" i="2"/>
  <c r="AP41" i="2"/>
  <c r="AO41" i="2"/>
  <c r="AP49" i="2"/>
  <c r="AO49" i="2"/>
  <c r="AR49" i="2"/>
  <c r="O58" i="2"/>
  <c r="AR40" i="2"/>
  <c r="AO40" i="2"/>
  <c r="AP40" i="2"/>
  <c r="AO48" i="2"/>
  <c r="AP48" i="2"/>
  <c r="AR48" i="2"/>
  <c r="L58" i="2"/>
  <c r="T58" i="2"/>
  <c r="AB58" i="2"/>
  <c r="AJ58" i="2"/>
  <c r="AO35" i="2"/>
  <c r="AR35" i="2"/>
  <c r="AP35" i="2"/>
  <c r="AO51" i="2"/>
  <c r="AR51" i="2"/>
  <c r="AP51" i="2"/>
  <c r="AQ51" i="2" s="1"/>
  <c r="M58" i="2"/>
  <c r="U58" i="2"/>
  <c r="AC58" i="2"/>
  <c r="AK58" i="2"/>
  <c r="AO43" i="2"/>
  <c r="AP43" i="2"/>
  <c r="AR43" i="2"/>
  <c r="AR38" i="2"/>
  <c r="AP38" i="2"/>
  <c r="AO38" i="2"/>
  <c r="AN42" i="2"/>
  <c r="AR46" i="2"/>
  <c r="AP46" i="2"/>
  <c r="AO46" i="2"/>
  <c r="AN50" i="2"/>
  <c r="AR54" i="2"/>
  <c r="AP54" i="2"/>
  <c r="AO54" i="2"/>
  <c r="N58" i="2"/>
  <c r="V58" i="2"/>
  <c r="AD58" i="2"/>
  <c r="AP57" i="2"/>
  <c r="AL58" i="2"/>
  <c r="AO57" i="2"/>
  <c r="AA88" i="1"/>
  <c r="AA87" i="1"/>
  <c r="AM171" i="3"/>
  <c r="AM180" i="3"/>
  <c r="AM159" i="3"/>
  <c r="O113" i="13"/>
  <c r="W113" i="13"/>
  <c r="AM113" i="13"/>
  <c r="G114" i="13"/>
  <c r="O114" i="13"/>
  <c r="W114" i="13"/>
  <c r="AE114" i="13"/>
  <c r="AM114" i="13"/>
  <c r="G115" i="13"/>
  <c r="O115" i="13"/>
  <c r="W115" i="13"/>
  <c r="AE115" i="13"/>
  <c r="AM115" i="13"/>
  <c r="G116" i="13"/>
  <c r="O116" i="13"/>
  <c r="W116" i="13"/>
  <c r="AE116" i="13"/>
  <c r="AM116" i="13"/>
  <c r="G117" i="13"/>
  <c r="O117" i="13"/>
  <c r="W117" i="13"/>
  <c r="AE117" i="13"/>
  <c r="AM117" i="13"/>
  <c r="G118" i="13"/>
  <c r="O118" i="13"/>
  <c r="W118" i="13"/>
  <c r="AE118" i="13"/>
  <c r="AM118" i="13"/>
  <c r="G119" i="13"/>
  <c r="O119" i="13"/>
  <c r="W119" i="13"/>
  <c r="AE119" i="13"/>
  <c r="AM119" i="13"/>
  <c r="G120" i="13"/>
  <c r="O120" i="13"/>
  <c r="W120" i="13"/>
  <c r="AE120" i="13"/>
  <c r="AM120" i="13"/>
  <c r="G121" i="13"/>
  <c r="O121" i="13"/>
  <c r="W121" i="13"/>
  <c r="AE121" i="13"/>
  <c r="AM121" i="13"/>
  <c r="G122" i="13"/>
  <c r="O122" i="13"/>
  <c r="W122" i="13"/>
  <c r="AE122" i="13"/>
  <c r="AM122" i="13"/>
  <c r="G123" i="13"/>
  <c r="O123" i="13"/>
  <c r="W123" i="13"/>
  <c r="AE123" i="13"/>
  <c r="AM123" i="13"/>
  <c r="G124" i="13"/>
  <c r="O124" i="13"/>
  <c r="W124" i="13"/>
  <c r="AE124" i="13"/>
  <c r="AM124" i="13"/>
  <c r="G125" i="13"/>
  <c r="O125" i="13"/>
  <c r="W125" i="13"/>
  <c r="AE125" i="13"/>
  <c r="AM125" i="13"/>
  <c r="G126" i="13"/>
  <c r="O126" i="13"/>
  <c r="G133" i="13"/>
  <c r="O133" i="13"/>
  <c r="W133" i="13"/>
  <c r="AE133" i="13"/>
  <c r="AM133" i="13"/>
  <c r="AM163" i="3"/>
  <c r="AM179" i="3"/>
  <c r="AM165" i="3"/>
  <c r="AM169" i="3"/>
  <c r="AM173" i="3"/>
  <c r="AM175" i="3"/>
  <c r="AM177" i="3"/>
  <c r="M113" i="13"/>
  <c r="N113" i="13"/>
  <c r="U113" i="13"/>
  <c r="AC113" i="13"/>
  <c r="AK113" i="13"/>
  <c r="E114" i="13"/>
  <c r="U114" i="13"/>
  <c r="AC114" i="13"/>
  <c r="AK114" i="13"/>
  <c r="E115" i="13"/>
  <c r="U115" i="13"/>
  <c r="AC115" i="13"/>
  <c r="AK115" i="13"/>
  <c r="E116" i="13"/>
  <c r="U116" i="13"/>
  <c r="AC116" i="13"/>
  <c r="AK116" i="13"/>
  <c r="E117" i="13"/>
  <c r="U117" i="13"/>
  <c r="AC117" i="13"/>
  <c r="AK117" i="13"/>
  <c r="E118" i="13"/>
  <c r="U118" i="13"/>
  <c r="AC118" i="13"/>
  <c r="AK118" i="13"/>
  <c r="E119" i="13"/>
  <c r="U119" i="13"/>
  <c r="AC119" i="13"/>
  <c r="AK119" i="13"/>
  <c r="E120" i="13"/>
  <c r="U120" i="13"/>
  <c r="AC120" i="13"/>
  <c r="AK120" i="13"/>
  <c r="E121" i="13"/>
  <c r="U121" i="13"/>
  <c r="AC121" i="13"/>
  <c r="AK121" i="13"/>
  <c r="E122" i="13"/>
  <c r="U122" i="13"/>
  <c r="AC122" i="13"/>
  <c r="AK122" i="13"/>
  <c r="E123" i="13"/>
  <c r="U123" i="13"/>
  <c r="AC123" i="13"/>
  <c r="AK123" i="13"/>
  <c r="E124" i="13"/>
  <c r="U124" i="13"/>
  <c r="AC124" i="13"/>
  <c r="AK124" i="13"/>
  <c r="E125" i="13"/>
  <c r="U125" i="13"/>
  <c r="AC125" i="13"/>
  <c r="AK125" i="13"/>
  <c r="E126" i="13"/>
  <c r="U126" i="13"/>
  <c r="AC126" i="13"/>
  <c r="AK126" i="13"/>
  <c r="E127" i="13"/>
  <c r="U127" i="13"/>
  <c r="N114" i="13"/>
  <c r="V114" i="13"/>
  <c r="N115" i="13"/>
  <c r="V115" i="13"/>
  <c r="AD115" i="13"/>
  <c r="N116" i="13"/>
  <c r="V116" i="13"/>
  <c r="AD116" i="13"/>
  <c r="AL116" i="13"/>
  <c r="N117" i="13"/>
  <c r="V117" i="13"/>
  <c r="AD117" i="13"/>
  <c r="AL117" i="13"/>
  <c r="N118" i="13"/>
  <c r="V118" i="13"/>
  <c r="AD118" i="13"/>
  <c r="AL118" i="13"/>
  <c r="N119" i="13"/>
  <c r="V119" i="13"/>
  <c r="AD119" i="13"/>
  <c r="AL119" i="13"/>
  <c r="N120" i="13"/>
  <c r="V120" i="13"/>
  <c r="AD120" i="13"/>
  <c r="AL120" i="13"/>
  <c r="N121" i="13"/>
  <c r="V121" i="13"/>
  <c r="AD121" i="13"/>
  <c r="AL121" i="13"/>
  <c r="N122" i="13"/>
  <c r="V122" i="13"/>
  <c r="AD122" i="13"/>
  <c r="AL122" i="13"/>
  <c r="N123" i="13"/>
  <c r="V123" i="13"/>
  <c r="AD123" i="13"/>
  <c r="AL123" i="13"/>
  <c r="N124" i="13"/>
  <c r="V124" i="13"/>
  <c r="AD124" i="13"/>
  <c r="N125" i="13"/>
  <c r="V125" i="13"/>
  <c r="AD125" i="13"/>
  <c r="AL125" i="13"/>
  <c r="N126" i="13"/>
  <c r="V126" i="13"/>
  <c r="AD126" i="13"/>
  <c r="AL126" i="13"/>
  <c r="N127" i="13"/>
  <c r="V127" i="13"/>
  <c r="AD127" i="13"/>
  <c r="AL127" i="13"/>
  <c r="N128" i="13"/>
  <c r="V128" i="13"/>
  <c r="AD128" i="13"/>
  <c r="AL128" i="13"/>
  <c r="N129" i="13"/>
  <c r="V129" i="13"/>
  <c r="AD129" i="13"/>
  <c r="AL129" i="13"/>
  <c r="N130" i="13"/>
  <c r="V130" i="13"/>
  <c r="AD130" i="13"/>
  <c r="AL130" i="13"/>
  <c r="N131" i="13"/>
  <c r="V131" i="13"/>
  <c r="AD131" i="13"/>
  <c r="AL131" i="13"/>
  <c r="N132" i="13"/>
  <c r="V132" i="13"/>
  <c r="AD132" i="13"/>
  <c r="AL132" i="13"/>
  <c r="Z132" i="13"/>
  <c r="N133" i="13"/>
  <c r="V133" i="13"/>
  <c r="AD133" i="13"/>
  <c r="AL133" i="13"/>
  <c r="N134" i="13"/>
  <c r="V134" i="13"/>
  <c r="AD134" i="13"/>
  <c r="AL134" i="13"/>
  <c r="F135" i="13"/>
  <c r="N135" i="13"/>
  <c r="V135" i="13"/>
  <c r="AD135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L113" i="13"/>
  <c r="AL135" i="13"/>
  <c r="AF116" i="13"/>
  <c r="AC127" i="13"/>
  <c r="AK127" i="13"/>
  <c r="E128" i="13"/>
  <c r="M128" i="13"/>
  <c r="U128" i="13"/>
  <c r="AC128" i="13"/>
  <c r="AK128" i="13"/>
  <c r="E129" i="13"/>
  <c r="M129" i="13"/>
  <c r="U129" i="13"/>
  <c r="AC129" i="13"/>
  <c r="AK129" i="13"/>
  <c r="E130" i="13"/>
  <c r="M130" i="13"/>
  <c r="U130" i="13"/>
  <c r="AC130" i="13"/>
  <c r="AK130" i="13"/>
  <c r="E131" i="13"/>
  <c r="M131" i="13"/>
  <c r="U131" i="13"/>
  <c r="AC131" i="13"/>
  <c r="AK131" i="13"/>
  <c r="E132" i="13"/>
  <c r="M132" i="13"/>
  <c r="U132" i="13"/>
  <c r="AC132" i="13"/>
  <c r="AK132" i="13"/>
  <c r="E133" i="13"/>
  <c r="M133" i="13"/>
  <c r="U133" i="13"/>
  <c r="AC133" i="13"/>
  <c r="AK133" i="13"/>
  <c r="E134" i="13"/>
  <c r="M134" i="13"/>
  <c r="U134" i="13"/>
  <c r="AC134" i="13"/>
  <c r="AK134" i="13"/>
  <c r="E135" i="13"/>
  <c r="M135" i="13"/>
  <c r="U135" i="13"/>
  <c r="AC135" i="13"/>
  <c r="AK135" i="13"/>
  <c r="AM168" i="3"/>
  <c r="AM176" i="3"/>
  <c r="AM178" i="3"/>
  <c r="AM170" i="3"/>
  <c r="AM162" i="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G113" i="13"/>
  <c r="K126" i="13"/>
  <c r="F113" i="13"/>
  <c r="R113" i="13"/>
  <c r="Z113" i="13"/>
  <c r="AH113" i="13"/>
  <c r="R114" i="13"/>
  <c r="Z114" i="13"/>
  <c r="AH114" i="13"/>
  <c r="J115" i="13"/>
  <c r="R115" i="13"/>
  <c r="Z115" i="13"/>
  <c r="AH115" i="13"/>
  <c r="J116" i="13"/>
  <c r="R116" i="13"/>
  <c r="Z116" i="13"/>
  <c r="AH116" i="13"/>
  <c r="J117" i="13"/>
  <c r="R117" i="13"/>
  <c r="Z117" i="13"/>
  <c r="AH117" i="13"/>
  <c r="J118" i="13"/>
  <c r="R118" i="13"/>
  <c r="Z118" i="13"/>
  <c r="AH118" i="13"/>
  <c r="R119" i="13"/>
  <c r="Z119" i="13"/>
  <c r="AH119" i="13"/>
  <c r="J120" i="13"/>
  <c r="R120" i="13"/>
  <c r="Z120" i="13"/>
  <c r="AH120" i="13"/>
  <c r="J121" i="13"/>
  <c r="R121" i="13"/>
  <c r="Z121" i="13"/>
  <c r="AH121" i="13"/>
  <c r="J122" i="13"/>
  <c r="R122" i="13"/>
  <c r="Z122" i="13"/>
  <c r="AH122" i="13"/>
  <c r="J123" i="13"/>
  <c r="R123" i="13"/>
  <c r="Z123" i="13"/>
  <c r="AH123" i="13"/>
  <c r="J124" i="13"/>
  <c r="R124" i="13"/>
  <c r="Z124" i="13"/>
  <c r="AH124" i="13"/>
  <c r="J125" i="13"/>
  <c r="R125" i="13"/>
  <c r="Z125" i="13"/>
  <c r="AH125" i="13"/>
  <c r="J126" i="13"/>
  <c r="R126" i="13"/>
  <c r="Z126" i="13"/>
  <c r="AH126" i="13"/>
  <c r="J127" i="13"/>
  <c r="R127" i="13"/>
  <c r="Z127" i="13"/>
  <c r="AH127" i="13"/>
  <c r="J128" i="13"/>
  <c r="R128" i="13"/>
  <c r="Z128" i="13"/>
  <c r="AH128" i="13"/>
  <c r="J129" i="13"/>
  <c r="R129" i="13"/>
  <c r="Z129" i="13"/>
  <c r="AH129" i="13"/>
  <c r="J130" i="13"/>
  <c r="R130" i="13"/>
  <c r="Z130" i="13"/>
  <c r="AH130" i="13"/>
  <c r="J131" i="13"/>
  <c r="R131" i="13"/>
  <c r="Z131" i="13"/>
  <c r="AH131" i="13"/>
  <c r="J132" i="13"/>
  <c r="R132" i="13"/>
  <c r="AH132" i="13"/>
  <c r="J133" i="13"/>
  <c r="R133" i="13"/>
  <c r="Z133" i="13"/>
  <c r="AH133" i="13"/>
  <c r="J134" i="13"/>
  <c r="R134" i="13"/>
  <c r="Z134" i="13"/>
  <c r="AH134" i="13"/>
  <c r="J135" i="13"/>
  <c r="R135" i="13"/>
  <c r="Z135" i="13"/>
  <c r="AH135" i="13"/>
  <c r="J119" i="13"/>
  <c r="J114" i="13"/>
  <c r="T113" i="13"/>
  <c r="AB113" i="13"/>
  <c r="AJ113" i="13"/>
  <c r="D114" i="13"/>
  <c r="L114" i="13"/>
  <c r="T114" i="13"/>
  <c r="AB114" i="13"/>
  <c r="AJ114" i="13"/>
  <c r="D115" i="13"/>
  <c r="L115" i="13"/>
  <c r="T115" i="13"/>
  <c r="AB115" i="13"/>
  <c r="AJ115" i="13"/>
  <c r="D116" i="13"/>
  <c r="L116" i="13"/>
  <c r="T116" i="13"/>
  <c r="AB116" i="13"/>
  <c r="AJ116" i="13"/>
  <c r="D117" i="13"/>
  <c r="L117" i="13"/>
  <c r="T117" i="13"/>
  <c r="AB117" i="13"/>
  <c r="AJ117" i="13"/>
  <c r="D118" i="13"/>
  <c r="L118" i="13"/>
  <c r="T118" i="13"/>
  <c r="AB118" i="13"/>
  <c r="D122" i="13"/>
  <c r="AJ124" i="13"/>
  <c r="D130" i="13"/>
  <c r="T134" i="13"/>
  <c r="V113" i="13"/>
  <c r="AD113" i="13"/>
  <c r="AL113" i="13"/>
  <c r="AD114" i="13"/>
  <c r="AL115" i="13"/>
  <c r="H113" i="13"/>
  <c r="I115" i="13"/>
  <c r="Q115" i="13"/>
  <c r="Y115" i="13"/>
  <c r="AG115" i="13"/>
  <c r="I117" i="13"/>
  <c r="Y117" i="13"/>
  <c r="Q124" i="13"/>
  <c r="Y127" i="13"/>
  <c r="AI118" i="13"/>
  <c r="S119" i="13"/>
  <c r="AI121" i="13"/>
  <c r="S126" i="13"/>
  <c r="AA126" i="13"/>
  <c r="AI126" i="13"/>
  <c r="K127" i="13"/>
  <c r="S127" i="13"/>
  <c r="AA127" i="13"/>
  <c r="AI127" i="13"/>
  <c r="K128" i="13"/>
  <c r="S128" i="13"/>
  <c r="AA128" i="13"/>
  <c r="AI128" i="13"/>
  <c r="K129" i="13"/>
  <c r="S129" i="13"/>
  <c r="AA129" i="13"/>
  <c r="AI129" i="13"/>
  <c r="K130" i="13"/>
  <c r="S130" i="13"/>
  <c r="AA130" i="13"/>
  <c r="AI130" i="13"/>
  <c r="K131" i="13"/>
  <c r="S131" i="13"/>
  <c r="AA131" i="13"/>
  <c r="AI131" i="13"/>
  <c r="K132" i="13"/>
  <c r="S132" i="13"/>
  <c r="AA132" i="13"/>
  <c r="AI132" i="13"/>
  <c r="K133" i="13"/>
  <c r="S133" i="13"/>
  <c r="AA133" i="13"/>
  <c r="AI133" i="13"/>
  <c r="K134" i="13"/>
  <c r="S134" i="13"/>
  <c r="AA134" i="13"/>
  <c r="AI134" i="13"/>
  <c r="K135" i="13"/>
  <c r="S135" i="13"/>
  <c r="AA135" i="13"/>
  <c r="AI135" i="13"/>
  <c r="AJ118" i="13"/>
  <c r="D119" i="13"/>
  <c r="L119" i="13"/>
  <c r="T119" i="13"/>
  <c r="AB119" i="13"/>
  <c r="AJ119" i="13"/>
  <c r="D120" i="13"/>
  <c r="L120" i="13"/>
  <c r="T120" i="13"/>
  <c r="AB120" i="13"/>
  <c r="AJ120" i="13"/>
  <c r="D121" i="13"/>
  <c r="L121" i="13"/>
  <c r="T121" i="13"/>
  <c r="AB121" i="13"/>
  <c r="AJ121" i="13"/>
  <c r="L122" i="13"/>
  <c r="T122" i="13"/>
  <c r="AB122" i="13"/>
  <c r="AJ122" i="13"/>
  <c r="D123" i="13"/>
  <c r="L123" i="13"/>
  <c r="T123" i="13"/>
  <c r="AB123" i="13"/>
  <c r="AJ123" i="13"/>
  <c r="D124" i="13"/>
  <c r="L124" i="13"/>
  <c r="T124" i="13"/>
  <c r="AB124" i="13"/>
  <c r="D125" i="13"/>
  <c r="L125" i="13"/>
  <c r="T125" i="13"/>
  <c r="AB125" i="13"/>
  <c r="AJ125" i="13"/>
  <c r="D126" i="13"/>
  <c r="L126" i="13"/>
  <c r="T126" i="13"/>
  <c r="AB126" i="13"/>
  <c r="AJ126" i="13"/>
  <c r="D127" i="13"/>
  <c r="L127" i="13"/>
  <c r="T127" i="13"/>
  <c r="AB127" i="13"/>
  <c r="AJ127" i="13"/>
  <c r="D128" i="13"/>
  <c r="L128" i="13"/>
  <c r="T128" i="13"/>
  <c r="AB128" i="13"/>
  <c r="AJ128" i="13"/>
  <c r="D129" i="13"/>
  <c r="L129" i="13"/>
  <c r="T129" i="13"/>
  <c r="AB129" i="13"/>
  <c r="AJ129" i="13"/>
  <c r="L130" i="13"/>
  <c r="T130" i="13"/>
  <c r="AB130" i="13"/>
  <c r="AJ130" i="13"/>
  <c r="AF130" i="13"/>
  <c r="D131" i="13"/>
  <c r="L131" i="13"/>
  <c r="T131" i="13"/>
  <c r="AB131" i="13"/>
  <c r="AJ131" i="13"/>
  <c r="D132" i="13"/>
  <c r="L132" i="13"/>
  <c r="T132" i="13"/>
  <c r="AB132" i="13"/>
  <c r="AJ132" i="13"/>
  <c r="D133" i="13"/>
  <c r="L133" i="13"/>
  <c r="T133" i="13"/>
  <c r="AB133" i="13"/>
  <c r="AJ133" i="13"/>
  <c r="D134" i="13"/>
  <c r="L134" i="13"/>
  <c r="AB134" i="13"/>
  <c r="AJ134" i="13"/>
  <c r="L135" i="13"/>
  <c r="T135" i="13"/>
  <c r="AB135" i="13"/>
  <c r="AJ135" i="13"/>
  <c r="P113" i="13"/>
  <c r="X113" i="13"/>
  <c r="AF113" i="13"/>
  <c r="H114" i="13"/>
  <c r="P114" i="13"/>
  <c r="X114" i="13"/>
  <c r="AF114" i="13"/>
  <c r="H115" i="13"/>
  <c r="P115" i="13"/>
  <c r="X115" i="13"/>
  <c r="AF115" i="13"/>
  <c r="H116" i="13"/>
  <c r="P116" i="13"/>
  <c r="X116" i="13"/>
  <c r="H117" i="13"/>
  <c r="P117" i="13"/>
  <c r="X117" i="13"/>
  <c r="AF117" i="13"/>
  <c r="H118" i="13"/>
  <c r="P118" i="13"/>
  <c r="X118" i="13"/>
  <c r="AF118" i="13"/>
  <c r="H119" i="13"/>
  <c r="P119" i="13"/>
  <c r="X119" i="13"/>
  <c r="AF119" i="13"/>
  <c r="H120" i="13"/>
  <c r="P120" i="13"/>
  <c r="X120" i="13"/>
  <c r="AF120" i="13"/>
  <c r="H121" i="13"/>
  <c r="P121" i="13"/>
  <c r="X121" i="13"/>
  <c r="AF121" i="13"/>
  <c r="H122" i="13"/>
  <c r="P122" i="13"/>
  <c r="X122" i="13"/>
  <c r="AF122" i="13"/>
  <c r="H123" i="13"/>
  <c r="P123" i="13"/>
  <c r="X123" i="13"/>
  <c r="AF123" i="13"/>
  <c r="H124" i="13"/>
  <c r="P124" i="13"/>
  <c r="X124" i="13"/>
  <c r="AF124" i="13"/>
  <c r="H125" i="13"/>
  <c r="P125" i="13"/>
  <c r="X125" i="13"/>
  <c r="AF125" i="13"/>
  <c r="H127" i="13"/>
  <c r="P127" i="13"/>
  <c r="X127" i="13"/>
  <c r="AF127" i="13"/>
  <c r="H130" i="13"/>
  <c r="P130" i="13"/>
  <c r="X130" i="13"/>
  <c r="Q113" i="13"/>
  <c r="AG113" i="13"/>
  <c r="I114" i="13"/>
  <c r="Q114" i="13"/>
  <c r="Y114" i="13"/>
  <c r="AG114" i="13"/>
  <c r="I116" i="13"/>
  <c r="Q116" i="13"/>
  <c r="Y116" i="13"/>
  <c r="AG116" i="13"/>
  <c r="Q117" i="13"/>
  <c r="AG117" i="13"/>
  <c r="I118" i="13"/>
  <c r="Q118" i="13"/>
  <c r="Y118" i="13"/>
  <c r="AG118" i="13"/>
  <c r="I119" i="13"/>
  <c r="Q119" i="13"/>
  <c r="Y119" i="13"/>
  <c r="AG119" i="13"/>
  <c r="I120" i="13"/>
  <c r="Q120" i="13"/>
  <c r="Y120" i="13"/>
  <c r="AG120" i="13"/>
  <c r="I121" i="13"/>
  <c r="Q121" i="13"/>
  <c r="Y121" i="13"/>
  <c r="AG121" i="13"/>
  <c r="I122" i="13"/>
  <c r="Q122" i="13"/>
  <c r="Y122" i="13"/>
  <c r="AG122" i="13"/>
  <c r="I123" i="13"/>
  <c r="Q123" i="13"/>
  <c r="Y123" i="13"/>
  <c r="AG123" i="13"/>
  <c r="I124" i="13"/>
  <c r="Y124" i="13"/>
  <c r="AG124" i="13"/>
  <c r="I125" i="13"/>
  <c r="Q125" i="13"/>
  <c r="Y125" i="13"/>
  <c r="AG125" i="13"/>
  <c r="I126" i="13"/>
  <c r="Q126" i="13"/>
  <c r="Y126" i="13"/>
  <c r="AG126" i="13"/>
  <c r="I127" i="13"/>
  <c r="Q127" i="13"/>
  <c r="AG127" i="13"/>
  <c r="I128" i="13"/>
  <c r="Q128" i="13"/>
  <c r="Y128" i="13"/>
  <c r="I135" i="13"/>
  <c r="Q135" i="13"/>
  <c r="Y135" i="13"/>
  <c r="AG135" i="13"/>
  <c r="Y113" i="13"/>
  <c r="I113" i="13"/>
  <c r="J113" i="13"/>
  <c r="S113" i="13"/>
  <c r="AA113" i="13"/>
  <c r="AI113" i="13"/>
  <c r="K114" i="13"/>
  <c r="S114" i="13"/>
  <c r="AA114" i="13"/>
  <c r="AI114" i="13"/>
  <c r="K115" i="13"/>
  <c r="S115" i="13"/>
  <c r="AA115" i="13"/>
  <c r="AI115" i="13"/>
  <c r="K116" i="13"/>
  <c r="S116" i="13"/>
  <c r="AA116" i="13"/>
  <c r="AI116" i="13"/>
  <c r="K117" i="13"/>
  <c r="S117" i="13"/>
  <c r="AA117" i="13"/>
  <c r="AI117" i="13"/>
  <c r="K118" i="13"/>
  <c r="S118" i="13"/>
  <c r="AA118" i="13"/>
  <c r="K119" i="13"/>
  <c r="AA119" i="13"/>
  <c r="AI119" i="13"/>
  <c r="K120" i="13"/>
  <c r="S120" i="13"/>
  <c r="AA120" i="13"/>
  <c r="AI120" i="13"/>
  <c r="K121" i="13"/>
  <c r="S121" i="13"/>
  <c r="AA121" i="13"/>
  <c r="K122" i="13"/>
  <c r="S122" i="13"/>
  <c r="AA122" i="13"/>
  <c r="AI122" i="13"/>
  <c r="K123" i="13"/>
  <c r="S123" i="13"/>
  <c r="AA123" i="13"/>
  <c r="AI123" i="13"/>
  <c r="K124" i="13"/>
  <c r="S124" i="13"/>
  <c r="AA124" i="13"/>
  <c r="AI124" i="13"/>
  <c r="K125" i="13"/>
  <c r="S125" i="13"/>
  <c r="AA125" i="13"/>
  <c r="AI125" i="13"/>
  <c r="K113" i="13"/>
  <c r="E113" i="13"/>
  <c r="AL114" i="13"/>
  <c r="AL124" i="13"/>
  <c r="W126" i="13"/>
  <c r="AE126" i="13"/>
  <c r="AM126" i="13"/>
  <c r="G127" i="13"/>
  <c r="O127" i="13"/>
  <c r="W127" i="13"/>
  <c r="AE127" i="13"/>
  <c r="AM127" i="13"/>
  <c r="G128" i="13"/>
  <c r="O128" i="13"/>
  <c r="W128" i="13"/>
  <c r="AE128" i="13"/>
  <c r="AM128" i="13"/>
  <c r="G129" i="13"/>
  <c r="O129" i="13"/>
  <c r="W129" i="13"/>
  <c r="AE129" i="13"/>
  <c r="AM129" i="13"/>
  <c r="G130" i="13"/>
  <c r="O130" i="13"/>
  <c r="W130" i="13"/>
  <c r="AE130" i="13"/>
  <c r="AM130" i="13"/>
  <c r="G131" i="13"/>
  <c r="O131" i="13"/>
  <c r="W131" i="13"/>
  <c r="AE131" i="13"/>
  <c r="AM131" i="13"/>
  <c r="G132" i="13"/>
  <c r="O132" i="13"/>
  <c r="W132" i="13"/>
  <c r="AE132" i="13"/>
  <c r="AM132" i="13"/>
  <c r="G134" i="13"/>
  <c r="O134" i="13"/>
  <c r="W134" i="13"/>
  <c r="AE134" i="13"/>
  <c r="AM134" i="13"/>
  <c r="G135" i="13"/>
  <c r="O135" i="13"/>
  <c r="W135" i="13"/>
  <c r="AE135" i="13"/>
  <c r="H126" i="13"/>
  <c r="P126" i="13"/>
  <c r="X126" i="13"/>
  <c r="AF126" i="13"/>
  <c r="H128" i="13"/>
  <c r="P128" i="13"/>
  <c r="X128" i="13"/>
  <c r="AF128" i="13"/>
  <c r="H129" i="13"/>
  <c r="P129" i="13"/>
  <c r="X129" i="13"/>
  <c r="AF129" i="13"/>
  <c r="H131" i="13"/>
  <c r="P131" i="13"/>
  <c r="X131" i="13"/>
  <c r="AF131" i="13"/>
  <c r="H132" i="13"/>
  <c r="P132" i="13"/>
  <c r="X132" i="13"/>
  <c r="AF132" i="13"/>
  <c r="H133" i="13"/>
  <c r="P133" i="13"/>
  <c r="X133" i="13"/>
  <c r="AF133" i="13"/>
  <c r="H134" i="13"/>
  <c r="P134" i="13"/>
  <c r="X134" i="13"/>
  <c r="AF134" i="13"/>
  <c r="H135" i="13"/>
  <c r="P135" i="13"/>
  <c r="X135" i="13"/>
  <c r="AF135" i="13"/>
  <c r="AG128" i="13"/>
  <c r="I129" i="13"/>
  <c r="Q129" i="13"/>
  <c r="Y129" i="13"/>
  <c r="AG129" i="13"/>
  <c r="I130" i="13"/>
  <c r="Q130" i="13"/>
  <c r="Y130" i="13"/>
  <c r="AG130" i="13"/>
  <c r="I131" i="13"/>
  <c r="Q131" i="13"/>
  <c r="Y131" i="13"/>
  <c r="AG131" i="13"/>
  <c r="I132" i="13"/>
  <c r="Q132" i="13"/>
  <c r="Y132" i="13"/>
  <c r="AG132" i="13"/>
  <c r="I133" i="13"/>
  <c r="Q133" i="13"/>
  <c r="Y133" i="13"/>
  <c r="AG133" i="13"/>
  <c r="I134" i="13"/>
  <c r="Q134" i="13"/>
  <c r="Y134" i="13"/>
  <c r="AG134" i="13"/>
  <c r="AM160" i="3"/>
  <c r="D158" i="3"/>
  <c r="AM158" i="3"/>
  <c r="AM166" i="3"/>
  <c r="AM174" i="3"/>
  <c r="AM161" i="3"/>
  <c r="AK41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AK61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AK60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AK59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AK50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AQ43" i="2" l="1"/>
  <c r="AQ42" i="2"/>
  <c r="AQ46" i="2"/>
  <c r="AQ35" i="2"/>
  <c r="AQ48" i="2"/>
  <c r="AQ49" i="2"/>
  <c r="AQ45" i="2"/>
  <c r="AQ56" i="2"/>
  <c r="AQ39" i="2"/>
  <c r="AQ44" i="2"/>
  <c r="AQ55" i="2"/>
  <c r="AQ40" i="2"/>
  <c r="AQ41" i="2"/>
  <c r="AQ52" i="2"/>
  <c r="AQ36" i="2"/>
  <c r="AQ53" i="2"/>
  <c r="AQ54" i="2"/>
  <c r="AQ38" i="2"/>
  <c r="AQ37" i="2"/>
  <c r="AQ50" i="2"/>
  <c r="AQ4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AL178" i="3" l="1"/>
  <c r="AL163" i="3"/>
  <c r="AL171" i="3"/>
  <c r="AL179" i="3"/>
  <c r="AL162" i="3"/>
  <c r="AL170" i="3"/>
  <c r="AL158" i="3"/>
  <c r="AL166" i="3"/>
  <c r="AL174" i="3"/>
  <c r="AK158" i="3"/>
  <c r="AL164" i="3"/>
  <c r="AL172" i="3"/>
  <c r="AL180" i="3"/>
  <c r="AL165" i="3"/>
  <c r="AL173" i="3"/>
  <c r="AL159" i="3"/>
  <c r="AL167" i="3"/>
  <c r="AL175" i="3"/>
  <c r="AL160" i="3"/>
  <c r="AL168" i="3"/>
  <c r="AL176" i="3"/>
  <c r="AL161" i="3"/>
  <c r="AL169" i="3"/>
  <c r="AL177" i="3"/>
  <c r="AK180" i="3"/>
  <c r="AK172" i="3"/>
  <c r="AK160" i="3"/>
  <c r="AK162" i="3"/>
  <c r="AK164" i="3"/>
  <c r="AK166" i="3"/>
  <c r="AK168" i="3"/>
  <c r="AK170" i="3"/>
  <c r="AK174" i="3"/>
  <c r="AK178" i="3"/>
  <c r="AK173" i="3"/>
  <c r="AK175" i="3"/>
  <c r="AK177" i="3"/>
  <c r="AK179" i="3"/>
  <c r="AK159" i="3"/>
  <c r="AK161" i="3"/>
  <c r="AK163" i="3"/>
  <c r="AK165" i="3"/>
  <c r="AK167" i="3"/>
  <c r="AK169" i="3"/>
  <c r="AK171" i="3"/>
  <c r="AK176" i="3"/>
  <c r="AB85" i="1"/>
  <c r="AB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AB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AB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AB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AB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AB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AB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AB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AB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AB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AB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AB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AB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AB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AB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AB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AB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AB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B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AB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B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AB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B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B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AB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AB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AB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AB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AB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AB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AB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AB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AB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84" i="1"/>
  <c r="E85" i="1"/>
  <c r="E82" i="1"/>
  <c r="E83" i="1"/>
  <c r="E54" i="1"/>
  <c r="E53" i="1"/>
  <c r="V90" i="1" l="1"/>
  <c r="V91" i="1"/>
  <c r="W90" i="1"/>
  <c r="W91" i="1"/>
  <c r="H90" i="1"/>
  <c r="H91" i="1"/>
  <c r="P90" i="1"/>
  <c r="P91" i="1"/>
  <c r="X90" i="1"/>
  <c r="X91" i="1"/>
  <c r="O90" i="1"/>
  <c r="O91" i="1"/>
  <c r="I90" i="1"/>
  <c r="I91" i="1"/>
  <c r="Q90" i="1"/>
  <c r="Q91" i="1"/>
  <c r="Y90" i="1"/>
  <c r="Y91" i="1"/>
  <c r="G90" i="1"/>
  <c r="G91" i="1"/>
  <c r="J90" i="1"/>
  <c r="J91" i="1"/>
  <c r="R90" i="1"/>
  <c r="R91" i="1"/>
  <c r="Z90" i="1"/>
  <c r="Z91" i="1"/>
  <c r="K90" i="1"/>
  <c r="K91" i="1"/>
  <c r="S90" i="1"/>
  <c r="S91" i="1"/>
  <c r="AB90" i="1"/>
  <c r="AB91" i="1"/>
  <c r="F90" i="1"/>
  <c r="F91" i="1"/>
  <c r="L90" i="1"/>
  <c r="L91" i="1"/>
  <c r="T90" i="1"/>
  <c r="T91" i="1"/>
  <c r="N90" i="1"/>
  <c r="N91" i="1"/>
  <c r="E91" i="1"/>
  <c r="M90" i="1"/>
  <c r="M91" i="1"/>
  <c r="U90" i="1"/>
  <c r="U91" i="1"/>
  <c r="AJ180" i="3"/>
  <c r="AJ173" i="3"/>
  <c r="AJ165" i="3"/>
  <c r="AJ158" i="3"/>
  <c r="AJ160" i="3"/>
  <c r="AJ164" i="3"/>
  <c r="AJ168" i="3"/>
  <c r="AJ176" i="3"/>
  <c r="AJ178" i="3"/>
  <c r="AJ161" i="3"/>
  <c r="AJ169" i="3"/>
  <c r="AJ177" i="3"/>
  <c r="AJ172" i="3"/>
  <c r="AI158" i="3"/>
  <c r="AI180" i="3"/>
  <c r="AI159" i="3"/>
  <c r="AI161" i="3"/>
  <c r="AI163" i="3"/>
  <c r="AI165" i="3"/>
  <c r="AI167" i="3"/>
  <c r="AI169" i="3"/>
  <c r="AI171" i="3"/>
  <c r="AI173" i="3"/>
  <c r="AI177" i="3"/>
  <c r="AJ159" i="3"/>
  <c r="AJ163" i="3"/>
  <c r="AJ167" i="3"/>
  <c r="AJ171" i="3"/>
  <c r="AJ175" i="3"/>
  <c r="AJ179" i="3"/>
  <c r="AI162" i="3"/>
  <c r="AI166" i="3"/>
  <c r="AI170" i="3"/>
  <c r="AI172" i="3"/>
  <c r="AI174" i="3"/>
  <c r="AI176" i="3"/>
  <c r="AI178" i="3"/>
  <c r="AJ162" i="3"/>
  <c r="AJ166" i="3"/>
  <c r="AJ170" i="3"/>
  <c r="AJ174" i="3"/>
  <c r="AI164" i="3"/>
  <c r="AI160" i="3"/>
  <c r="AI168" i="3"/>
  <c r="AI175" i="3"/>
  <c r="AI179" i="3"/>
  <c r="E81" i="1"/>
  <c r="E80" i="1"/>
  <c r="E90" i="1" s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F94" i="1" l="1"/>
  <c r="F93" i="1"/>
  <c r="D180" i="3"/>
  <c r="F180" i="3"/>
  <c r="J180" i="3"/>
  <c r="N180" i="3"/>
  <c r="R180" i="3"/>
  <c r="V180" i="3"/>
  <c r="Z180" i="3"/>
  <c r="AD180" i="3"/>
  <c r="AH180" i="3"/>
  <c r="G180" i="3"/>
  <c r="K180" i="3"/>
  <c r="O180" i="3"/>
  <c r="S180" i="3"/>
  <c r="W180" i="3"/>
  <c r="AA180" i="3"/>
  <c r="AE180" i="3"/>
  <c r="H180" i="3"/>
  <c r="L180" i="3"/>
  <c r="P180" i="3"/>
  <c r="T180" i="3"/>
  <c r="X180" i="3"/>
  <c r="AB180" i="3"/>
  <c r="AF180" i="3"/>
  <c r="E180" i="3"/>
  <c r="I180" i="3"/>
  <c r="M180" i="3"/>
  <c r="Q180" i="3"/>
  <c r="U180" i="3"/>
  <c r="Y180" i="3"/>
  <c r="AC180" i="3"/>
  <c r="AG180" i="3"/>
  <c r="D159" i="3"/>
  <c r="H159" i="3"/>
  <c r="L159" i="3"/>
  <c r="P159" i="3"/>
  <c r="T159" i="3"/>
  <c r="X159" i="3"/>
  <c r="AB159" i="3"/>
  <c r="AF159" i="3"/>
  <c r="G160" i="3"/>
  <c r="K160" i="3"/>
  <c r="O160" i="3"/>
  <c r="S160" i="3"/>
  <c r="W160" i="3"/>
  <c r="AA160" i="3"/>
  <c r="AE160" i="3"/>
  <c r="F161" i="3"/>
  <c r="J161" i="3"/>
  <c r="N161" i="3"/>
  <c r="R161" i="3"/>
  <c r="V161" i="3"/>
  <c r="Z161" i="3"/>
  <c r="AD161" i="3"/>
  <c r="AH161" i="3"/>
  <c r="E162" i="3"/>
  <c r="I162" i="3"/>
  <c r="M162" i="3"/>
  <c r="Q162" i="3"/>
  <c r="U162" i="3"/>
  <c r="Y162" i="3"/>
  <c r="AC162" i="3"/>
  <c r="AG162" i="3"/>
  <c r="D163" i="3"/>
  <c r="H163" i="3"/>
  <c r="L163" i="3"/>
  <c r="P163" i="3"/>
  <c r="T163" i="3"/>
  <c r="X163" i="3"/>
  <c r="AB163" i="3"/>
  <c r="AF163" i="3"/>
  <c r="G164" i="3"/>
  <c r="K164" i="3"/>
  <c r="O164" i="3"/>
  <c r="S164" i="3"/>
  <c r="W164" i="3"/>
  <c r="AA164" i="3"/>
  <c r="AE164" i="3"/>
  <c r="F165" i="3"/>
  <c r="J165" i="3"/>
  <c r="N165" i="3"/>
  <c r="R165" i="3"/>
  <c r="V165" i="3"/>
  <c r="Z165" i="3"/>
  <c r="AD165" i="3"/>
  <c r="AH165" i="3"/>
  <c r="E166" i="3"/>
  <c r="I166" i="3"/>
  <c r="M166" i="3"/>
  <c r="Q166" i="3"/>
  <c r="U166" i="3"/>
  <c r="Y166" i="3"/>
  <c r="AC166" i="3"/>
  <c r="AG166" i="3"/>
  <c r="D167" i="3"/>
  <c r="H167" i="3"/>
  <c r="L167" i="3"/>
  <c r="P167" i="3"/>
  <c r="T167" i="3"/>
  <c r="X167" i="3"/>
  <c r="AB167" i="3"/>
  <c r="AF167" i="3"/>
  <c r="G168" i="3"/>
  <c r="K168" i="3"/>
  <c r="O168" i="3"/>
  <c r="S168" i="3"/>
  <c r="W168" i="3"/>
  <c r="AA168" i="3"/>
  <c r="AE168" i="3"/>
  <c r="F169" i="3"/>
  <c r="D179" i="3"/>
  <c r="I158" i="3"/>
  <c r="Q158" i="3"/>
  <c r="AC158" i="3"/>
  <c r="E158" i="3"/>
  <c r="M158" i="3"/>
  <c r="U158" i="3"/>
  <c r="Y158" i="3"/>
  <c r="AG158" i="3"/>
  <c r="J169" i="3"/>
  <c r="N169" i="3"/>
  <c r="R169" i="3"/>
  <c r="V169" i="3"/>
  <c r="Z169" i="3"/>
  <c r="AD169" i="3"/>
  <c r="AH169" i="3"/>
  <c r="E170" i="3"/>
  <c r="I170" i="3"/>
  <c r="M170" i="3"/>
  <c r="Q170" i="3"/>
  <c r="U170" i="3"/>
  <c r="Y170" i="3"/>
  <c r="AC170" i="3"/>
  <c r="AG170" i="3"/>
  <c r="D171" i="3"/>
  <c r="H171" i="3"/>
  <c r="L171" i="3"/>
  <c r="P171" i="3"/>
  <c r="T171" i="3"/>
  <c r="X171" i="3"/>
  <c r="AB171" i="3"/>
  <c r="AF171" i="3"/>
  <c r="G172" i="3"/>
  <c r="K172" i="3"/>
  <c r="O172" i="3"/>
  <c r="S172" i="3"/>
  <c r="W172" i="3"/>
  <c r="AA172" i="3"/>
  <c r="AE172" i="3"/>
  <c r="F173" i="3"/>
  <c r="J173" i="3"/>
  <c r="N173" i="3"/>
  <c r="R173" i="3"/>
  <c r="V173" i="3"/>
  <c r="Z173" i="3"/>
  <c r="AD173" i="3"/>
  <c r="AH173" i="3"/>
  <c r="E174" i="3"/>
  <c r="I174" i="3"/>
  <c r="M174" i="3"/>
  <c r="Q174" i="3"/>
  <c r="U174" i="3"/>
  <c r="Y174" i="3"/>
  <c r="AC174" i="3"/>
  <c r="AG174" i="3"/>
  <c r="D175" i="3"/>
  <c r="H175" i="3"/>
  <c r="L175" i="3"/>
  <c r="P175" i="3"/>
  <c r="T175" i="3"/>
  <c r="X175" i="3"/>
  <c r="AB175" i="3"/>
  <c r="AF175" i="3"/>
  <c r="G176" i="3"/>
  <c r="K176" i="3"/>
  <c r="O176" i="3"/>
  <c r="S176" i="3"/>
  <c r="W176" i="3"/>
  <c r="AA176" i="3"/>
  <c r="AE176" i="3"/>
  <c r="F177" i="3"/>
  <c r="J177" i="3"/>
  <c r="N177" i="3"/>
  <c r="R177" i="3"/>
  <c r="V177" i="3"/>
  <c r="Z177" i="3"/>
  <c r="AD177" i="3"/>
  <c r="AH177" i="3"/>
  <c r="E178" i="3"/>
  <c r="I178" i="3"/>
  <c r="M178" i="3"/>
  <c r="Q178" i="3"/>
  <c r="U178" i="3"/>
  <c r="Y178" i="3"/>
  <c r="AC178" i="3"/>
  <c r="AG178" i="3"/>
  <c r="H179" i="3"/>
  <c r="L179" i="3"/>
  <c r="P179" i="3"/>
  <c r="T179" i="3"/>
  <c r="X179" i="3"/>
  <c r="AB179" i="3"/>
  <c r="AF179" i="3"/>
  <c r="F158" i="3"/>
  <c r="J158" i="3"/>
  <c r="N158" i="3"/>
  <c r="R158" i="3"/>
  <c r="V158" i="3"/>
  <c r="Z158" i="3"/>
  <c r="AD158" i="3"/>
  <c r="E159" i="3"/>
  <c r="I159" i="3"/>
  <c r="M159" i="3"/>
  <c r="Q159" i="3"/>
  <c r="U159" i="3"/>
  <c r="Y159" i="3"/>
  <c r="AC159" i="3"/>
  <c r="AG159" i="3"/>
  <c r="D160" i="3"/>
  <c r="H160" i="3"/>
  <c r="L160" i="3"/>
  <c r="P160" i="3"/>
  <c r="T160" i="3"/>
  <c r="X160" i="3"/>
  <c r="AB160" i="3"/>
  <c r="AF160" i="3"/>
  <c r="G161" i="3"/>
  <c r="K161" i="3"/>
  <c r="O161" i="3"/>
  <c r="S161" i="3"/>
  <c r="W161" i="3"/>
  <c r="AA161" i="3"/>
  <c r="AE161" i="3"/>
  <c r="F162" i="3"/>
  <c r="J162" i="3"/>
  <c r="N162" i="3"/>
  <c r="R162" i="3"/>
  <c r="V162" i="3"/>
  <c r="Z162" i="3"/>
  <c r="AD162" i="3"/>
  <c r="AH162" i="3"/>
  <c r="E163" i="3"/>
  <c r="I163" i="3"/>
  <c r="M163" i="3"/>
  <c r="Q163" i="3"/>
  <c r="U163" i="3"/>
  <c r="Y163" i="3"/>
  <c r="AC163" i="3"/>
  <c r="AG163" i="3"/>
  <c r="D164" i="3"/>
  <c r="H164" i="3"/>
  <c r="L164" i="3"/>
  <c r="P164" i="3"/>
  <c r="T164" i="3"/>
  <c r="X164" i="3"/>
  <c r="AB164" i="3"/>
  <c r="AF164" i="3"/>
  <c r="G165" i="3"/>
  <c r="K165" i="3"/>
  <c r="O165" i="3"/>
  <c r="S165" i="3"/>
  <c r="W165" i="3"/>
  <c r="AA165" i="3"/>
  <c r="AE165" i="3"/>
  <c r="F166" i="3"/>
  <c r="J166" i="3"/>
  <c r="N166" i="3"/>
  <c r="R166" i="3"/>
  <c r="V166" i="3"/>
  <c r="Z166" i="3"/>
  <c r="AD166" i="3"/>
  <c r="AH166" i="3"/>
  <c r="E167" i="3"/>
  <c r="I167" i="3"/>
  <c r="M167" i="3"/>
  <c r="Q167" i="3"/>
  <c r="U167" i="3"/>
  <c r="Y167" i="3"/>
  <c r="AC167" i="3"/>
  <c r="AG167" i="3"/>
  <c r="D168" i="3"/>
  <c r="H168" i="3"/>
  <c r="L168" i="3"/>
  <c r="P168" i="3"/>
  <c r="T168" i="3"/>
  <c r="X168" i="3"/>
  <c r="AB168" i="3"/>
  <c r="AF168" i="3"/>
  <c r="G169" i="3"/>
  <c r="K169" i="3"/>
  <c r="O169" i="3"/>
  <c r="S169" i="3"/>
  <c r="W169" i="3"/>
  <c r="AA169" i="3"/>
  <c r="AE169" i="3"/>
  <c r="F170" i="3"/>
  <c r="J170" i="3"/>
  <c r="N170" i="3"/>
  <c r="R170" i="3"/>
  <c r="V170" i="3"/>
  <c r="Z170" i="3"/>
  <c r="AD170" i="3"/>
  <c r="AH170" i="3"/>
  <c r="E171" i="3"/>
  <c r="I171" i="3"/>
  <c r="M171" i="3"/>
  <c r="Q171" i="3"/>
  <c r="U171" i="3"/>
  <c r="Y171" i="3"/>
  <c r="AC171" i="3"/>
  <c r="AG171" i="3"/>
  <c r="D172" i="3"/>
  <c r="H172" i="3"/>
  <c r="L172" i="3"/>
  <c r="P172" i="3"/>
  <c r="T172" i="3"/>
  <c r="X172" i="3"/>
  <c r="AB172" i="3"/>
  <c r="AF172" i="3"/>
  <c r="G173" i="3"/>
  <c r="K173" i="3"/>
  <c r="O173" i="3"/>
  <c r="S173" i="3"/>
  <c r="W173" i="3"/>
  <c r="AA173" i="3"/>
  <c r="AE173" i="3"/>
  <c r="F174" i="3"/>
  <c r="J174" i="3"/>
  <c r="N174" i="3"/>
  <c r="R174" i="3"/>
  <c r="V174" i="3"/>
  <c r="Z174" i="3"/>
  <c r="AD174" i="3"/>
  <c r="AH174" i="3"/>
  <c r="E175" i="3"/>
  <c r="I175" i="3"/>
  <c r="M175" i="3"/>
  <c r="Q175" i="3"/>
  <c r="U175" i="3"/>
  <c r="Y175" i="3"/>
  <c r="AC175" i="3"/>
  <c r="AG175" i="3"/>
  <c r="D176" i="3"/>
  <c r="H176" i="3"/>
  <c r="L176" i="3"/>
  <c r="P176" i="3"/>
  <c r="T176" i="3"/>
  <c r="X176" i="3"/>
  <c r="AB176" i="3"/>
  <c r="AF176" i="3"/>
  <c r="G177" i="3"/>
  <c r="K177" i="3"/>
  <c r="O177" i="3"/>
  <c r="S177" i="3"/>
  <c r="W177" i="3"/>
  <c r="AA177" i="3"/>
  <c r="AE177" i="3"/>
  <c r="F178" i="3"/>
  <c r="J178" i="3"/>
  <c r="N178" i="3"/>
  <c r="R178" i="3"/>
  <c r="V178" i="3"/>
  <c r="Z178" i="3"/>
  <c r="AD178" i="3"/>
  <c r="AH178" i="3"/>
  <c r="E179" i="3"/>
  <c r="I179" i="3"/>
  <c r="M179" i="3"/>
  <c r="Q179" i="3"/>
  <c r="U179" i="3"/>
  <c r="Y179" i="3"/>
  <c r="AC179" i="3"/>
  <c r="AG179" i="3"/>
  <c r="K158" i="3"/>
  <c r="AA158" i="3"/>
  <c r="R159" i="3"/>
  <c r="AH159" i="3"/>
  <c r="M160" i="3"/>
  <c r="Y160" i="3"/>
  <c r="L161" i="3"/>
  <c r="AB161" i="3"/>
  <c r="G162" i="3"/>
  <c r="S162" i="3"/>
  <c r="AE162" i="3"/>
  <c r="J163" i="3"/>
  <c r="Z163" i="3"/>
  <c r="E164" i="3"/>
  <c r="I164" i="3"/>
  <c r="Q164" i="3"/>
  <c r="U164" i="3"/>
  <c r="Y164" i="3"/>
  <c r="AC164" i="3"/>
  <c r="AG164" i="3"/>
  <c r="D165" i="3"/>
  <c r="H165" i="3"/>
  <c r="L165" i="3"/>
  <c r="P165" i="3"/>
  <c r="T165" i="3"/>
  <c r="X165" i="3"/>
  <c r="AB165" i="3"/>
  <c r="AF165" i="3"/>
  <c r="G166" i="3"/>
  <c r="K166" i="3"/>
  <c r="O166" i="3"/>
  <c r="S166" i="3"/>
  <c r="W166" i="3"/>
  <c r="AA166" i="3"/>
  <c r="AE166" i="3"/>
  <c r="F167" i="3"/>
  <c r="J167" i="3"/>
  <c r="N167" i="3"/>
  <c r="R167" i="3"/>
  <c r="V167" i="3"/>
  <c r="Z167" i="3"/>
  <c r="AD167" i="3"/>
  <c r="AH167" i="3"/>
  <c r="E168" i="3"/>
  <c r="I168" i="3"/>
  <c r="M168" i="3"/>
  <c r="Q168" i="3"/>
  <c r="U168" i="3"/>
  <c r="Y168" i="3"/>
  <c r="AC168" i="3"/>
  <c r="AG168" i="3"/>
  <c r="D169" i="3"/>
  <c r="H169" i="3"/>
  <c r="L169" i="3"/>
  <c r="P169" i="3"/>
  <c r="T169" i="3"/>
  <c r="X169" i="3"/>
  <c r="AB169" i="3"/>
  <c r="AF169" i="3"/>
  <c r="G170" i="3"/>
  <c r="K170" i="3"/>
  <c r="O170" i="3"/>
  <c r="S170" i="3"/>
  <c r="W170" i="3"/>
  <c r="AA170" i="3"/>
  <c r="AE170" i="3"/>
  <c r="F171" i="3"/>
  <c r="J171" i="3"/>
  <c r="N171" i="3"/>
  <c r="R171" i="3"/>
  <c r="V171" i="3"/>
  <c r="Z171" i="3"/>
  <c r="AD171" i="3"/>
  <c r="AH171" i="3"/>
  <c r="E172" i="3"/>
  <c r="I172" i="3"/>
  <c r="M172" i="3"/>
  <c r="Q172" i="3"/>
  <c r="U172" i="3"/>
  <c r="Y172" i="3"/>
  <c r="AC172" i="3"/>
  <c r="AG172" i="3"/>
  <c r="D173" i="3"/>
  <c r="H173" i="3"/>
  <c r="L173" i="3"/>
  <c r="P173" i="3"/>
  <c r="T173" i="3"/>
  <c r="X173" i="3"/>
  <c r="AB173" i="3"/>
  <c r="AF173" i="3"/>
  <c r="G174" i="3"/>
  <c r="K174" i="3"/>
  <c r="O174" i="3"/>
  <c r="S174" i="3"/>
  <c r="W174" i="3"/>
  <c r="AA174" i="3"/>
  <c r="AE174" i="3"/>
  <c r="F175" i="3"/>
  <c r="J175" i="3"/>
  <c r="N175" i="3"/>
  <c r="R175" i="3"/>
  <c r="V175" i="3"/>
  <c r="Z175" i="3"/>
  <c r="AD175" i="3"/>
  <c r="AH175" i="3"/>
  <c r="E176" i="3"/>
  <c r="I176" i="3"/>
  <c r="M176" i="3"/>
  <c r="G158" i="3"/>
  <c r="O158" i="3"/>
  <c r="S158" i="3"/>
  <c r="W158" i="3"/>
  <c r="AE158" i="3"/>
  <c r="F159" i="3"/>
  <c r="J159" i="3"/>
  <c r="N159" i="3"/>
  <c r="V159" i="3"/>
  <c r="Z159" i="3"/>
  <c r="AD159" i="3"/>
  <c r="E160" i="3"/>
  <c r="I160" i="3"/>
  <c r="Q160" i="3"/>
  <c r="U160" i="3"/>
  <c r="AC160" i="3"/>
  <c r="AG160" i="3"/>
  <c r="D161" i="3"/>
  <c r="H161" i="3"/>
  <c r="P161" i="3"/>
  <c r="T161" i="3"/>
  <c r="X161" i="3"/>
  <c r="AF161" i="3"/>
  <c r="K162" i="3"/>
  <c r="O162" i="3"/>
  <c r="W162" i="3"/>
  <c r="AA162" i="3"/>
  <c r="F163" i="3"/>
  <c r="N163" i="3"/>
  <c r="R163" i="3"/>
  <c r="V163" i="3"/>
  <c r="AD163" i="3"/>
  <c r="AH163" i="3"/>
  <c r="M164" i="3"/>
  <c r="H158" i="3"/>
  <c r="L158" i="3"/>
  <c r="P158" i="3"/>
  <c r="T158" i="3"/>
  <c r="X158" i="3"/>
  <c r="AB158" i="3"/>
  <c r="AF158" i="3"/>
  <c r="G159" i="3"/>
  <c r="K159" i="3"/>
  <c r="O159" i="3"/>
  <c r="S159" i="3"/>
  <c r="W159" i="3"/>
  <c r="AA159" i="3"/>
  <c r="AE159" i="3"/>
  <c r="F160" i="3"/>
  <c r="J160" i="3"/>
  <c r="N160" i="3"/>
  <c r="R160" i="3"/>
  <c r="V160" i="3"/>
  <c r="Z160" i="3"/>
  <c r="AD160" i="3"/>
  <c r="AH160" i="3"/>
  <c r="E161" i="3"/>
  <c r="I161" i="3"/>
  <c r="M161" i="3"/>
  <c r="Q161" i="3"/>
  <c r="U161" i="3"/>
  <c r="Y161" i="3"/>
  <c r="AC161" i="3"/>
  <c r="AG161" i="3"/>
  <c r="D162" i="3"/>
  <c r="H162" i="3"/>
  <c r="L162" i="3"/>
  <c r="P162" i="3"/>
  <c r="T162" i="3"/>
  <c r="X162" i="3"/>
  <c r="AB162" i="3"/>
  <c r="AF162" i="3"/>
  <c r="G163" i="3"/>
  <c r="K163" i="3"/>
  <c r="O163" i="3"/>
  <c r="S163" i="3"/>
  <c r="W163" i="3"/>
  <c r="AA163" i="3"/>
  <c r="AE163" i="3"/>
  <c r="F164" i="3"/>
  <c r="J164" i="3"/>
  <c r="N164" i="3"/>
  <c r="R164" i="3"/>
  <c r="V164" i="3"/>
  <c r="Z164" i="3"/>
  <c r="AD164" i="3"/>
  <c r="AH164" i="3"/>
  <c r="E165" i="3"/>
  <c r="I165" i="3"/>
  <c r="M165" i="3"/>
  <c r="Q165" i="3"/>
  <c r="U165" i="3"/>
  <c r="Y165" i="3"/>
  <c r="AC165" i="3"/>
  <c r="AG165" i="3"/>
  <c r="D166" i="3"/>
  <c r="H166" i="3"/>
  <c r="L166" i="3"/>
  <c r="P166" i="3"/>
  <c r="T166" i="3"/>
  <c r="X166" i="3"/>
  <c r="AB166" i="3"/>
  <c r="AF166" i="3"/>
  <c r="G167" i="3"/>
  <c r="K167" i="3"/>
  <c r="O167" i="3"/>
  <c r="S167" i="3"/>
  <c r="W167" i="3"/>
  <c r="AA167" i="3"/>
  <c r="AE167" i="3"/>
  <c r="F168" i="3"/>
  <c r="J168" i="3"/>
  <c r="N168" i="3"/>
  <c r="R168" i="3"/>
  <c r="V168" i="3"/>
  <c r="Z168" i="3"/>
  <c r="AD168" i="3"/>
  <c r="AH168" i="3"/>
  <c r="E169" i="3"/>
  <c r="I169" i="3"/>
  <c r="M169" i="3"/>
  <c r="Q169" i="3"/>
  <c r="U169" i="3"/>
  <c r="Y169" i="3"/>
  <c r="AC169" i="3"/>
  <c r="AG169" i="3"/>
  <c r="Q176" i="3"/>
  <c r="U176" i="3"/>
  <c r="Y176" i="3"/>
  <c r="AC176" i="3"/>
  <c r="AG176" i="3"/>
  <c r="D177" i="3"/>
  <c r="H177" i="3"/>
  <c r="L177" i="3"/>
  <c r="P177" i="3"/>
  <c r="T177" i="3"/>
  <c r="X177" i="3"/>
  <c r="AB177" i="3"/>
  <c r="AF177" i="3"/>
  <c r="G178" i="3"/>
  <c r="K178" i="3"/>
  <c r="O178" i="3"/>
  <c r="S178" i="3"/>
  <c r="W178" i="3"/>
  <c r="AA178" i="3"/>
  <c r="AE178" i="3"/>
  <c r="F179" i="3"/>
  <c r="J179" i="3"/>
  <c r="N179" i="3"/>
  <c r="R179" i="3"/>
  <c r="V179" i="3"/>
  <c r="Z179" i="3"/>
  <c r="AD179" i="3"/>
  <c r="AH179" i="3"/>
  <c r="D170" i="3"/>
  <c r="H170" i="3"/>
  <c r="L170" i="3"/>
  <c r="P170" i="3"/>
  <c r="T170" i="3"/>
  <c r="X170" i="3"/>
  <c r="AB170" i="3"/>
  <c r="AF170" i="3"/>
  <c r="G171" i="3"/>
  <c r="K171" i="3"/>
  <c r="O171" i="3"/>
  <c r="S171" i="3"/>
  <c r="W171" i="3"/>
  <c r="AA171" i="3"/>
  <c r="AE171" i="3"/>
  <c r="F172" i="3"/>
  <c r="J172" i="3"/>
  <c r="N172" i="3"/>
  <c r="R172" i="3"/>
  <c r="V172" i="3"/>
  <c r="Z172" i="3"/>
  <c r="AD172" i="3"/>
  <c r="AH172" i="3"/>
  <c r="E173" i="3"/>
  <c r="I173" i="3"/>
  <c r="M173" i="3"/>
  <c r="Q173" i="3"/>
  <c r="U173" i="3"/>
  <c r="Y173" i="3"/>
  <c r="AC173" i="3"/>
  <c r="AG173" i="3"/>
  <c r="D174" i="3"/>
  <c r="H174" i="3"/>
  <c r="L174" i="3"/>
  <c r="P174" i="3"/>
  <c r="T174" i="3"/>
  <c r="X174" i="3"/>
  <c r="AB174" i="3"/>
  <c r="AF174" i="3"/>
  <c r="G175" i="3"/>
  <c r="K175" i="3"/>
  <c r="O175" i="3"/>
  <c r="S175" i="3"/>
  <c r="W175" i="3"/>
  <c r="AA175" i="3"/>
  <c r="AE175" i="3"/>
  <c r="F176" i="3"/>
  <c r="J176" i="3"/>
  <c r="N176" i="3"/>
  <c r="R176" i="3"/>
  <c r="V176" i="3"/>
  <c r="Z176" i="3"/>
  <c r="AD176" i="3"/>
  <c r="AH176" i="3"/>
  <c r="E177" i="3"/>
  <c r="I177" i="3"/>
  <c r="M177" i="3"/>
  <c r="Q177" i="3"/>
  <c r="U177" i="3"/>
  <c r="Y177" i="3"/>
  <c r="AC177" i="3"/>
  <c r="AG177" i="3"/>
  <c r="D178" i="3"/>
  <c r="H178" i="3"/>
  <c r="L178" i="3"/>
  <c r="P178" i="3"/>
  <c r="T178" i="3"/>
  <c r="X178" i="3"/>
  <c r="AB178" i="3"/>
  <c r="AF178" i="3"/>
  <c r="G179" i="3"/>
  <c r="K179" i="3"/>
  <c r="O179" i="3"/>
  <c r="S179" i="3"/>
  <c r="W179" i="3"/>
  <c r="AA179" i="3"/>
  <c r="AE179" i="3"/>
  <c r="AA86" i="1"/>
  <c r="AA72" i="1"/>
  <c r="AA78" i="1" l="1"/>
  <c r="AA64" i="1"/>
  <c r="AA71" i="1"/>
  <c r="AA63" i="1"/>
  <c r="AA85" i="1"/>
  <c r="AA77" i="1"/>
  <c r="AA76" i="1"/>
  <c r="AA62" i="1"/>
  <c r="AA75" i="1"/>
  <c r="AA70" i="1"/>
  <c r="AA69" i="1"/>
  <c r="AA61" i="1"/>
  <c r="AA83" i="1"/>
  <c r="AA68" i="1"/>
  <c r="AA60" i="1"/>
  <c r="AA82" i="1"/>
  <c r="AA74" i="1"/>
  <c r="AA67" i="1"/>
  <c r="AA81" i="1"/>
  <c r="AA58" i="1"/>
  <c r="AA80" i="1"/>
  <c r="AA84" i="1"/>
  <c r="AA59" i="1"/>
  <c r="AA73" i="1"/>
  <c r="AA66" i="1"/>
  <c r="AA65" i="1"/>
  <c r="AA57" i="1"/>
  <c r="AA79" i="1"/>
  <c r="AA56" i="1"/>
  <c r="AA53" i="1"/>
  <c r="AA90" i="1" l="1"/>
  <c r="AC81" i="1"/>
  <c r="AC85" i="1"/>
  <c r="AA91" i="1"/>
  <c r="AA55" i="1"/>
  <c r="AA54" i="1"/>
  <c r="AH158" i="3"/>
</calcChain>
</file>

<file path=xl/sharedStrings.xml><?xml version="1.0" encoding="utf-8"?>
<sst xmlns="http://schemas.openxmlformats.org/spreadsheetml/2006/main" count="1497" uniqueCount="118">
  <si>
    <t>Manaus</t>
  </si>
  <si>
    <t>Belém</t>
  </si>
  <si>
    <t>Macapá</t>
  </si>
  <si>
    <t>Grande São Luís</t>
  </si>
  <si>
    <t>Teresina</t>
  </si>
  <si>
    <t>Fortaleza</t>
  </si>
  <si>
    <t>Natal</t>
  </si>
  <si>
    <t>João Pessoa</t>
  </si>
  <si>
    <t>Recife</t>
  </si>
  <si>
    <t>Maceió</t>
  </si>
  <si>
    <t>Aracaju</t>
  </si>
  <si>
    <t>Salvador</t>
  </si>
  <si>
    <t>Belo Horizonte</t>
  </si>
  <si>
    <t>Rio de Janeiro</t>
  </si>
  <si>
    <t>São Paulo</t>
  </si>
  <si>
    <t>Curitiba</t>
  </si>
  <si>
    <t>Florianópolis</t>
  </si>
  <si>
    <t>Porto Alegre</t>
  </si>
  <si>
    <t>Goiânia</t>
  </si>
  <si>
    <t>Distrito Federal</t>
  </si>
  <si>
    <t>Vale do Rio Cuiabá</t>
  </si>
  <si>
    <t>1º trim / 2012</t>
  </si>
  <si>
    <t>2º trim / 2012</t>
  </si>
  <si>
    <t>3º trim / 2012</t>
  </si>
  <si>
    <t>4º trim / 2012</t>
  </si>
  <si>
    <t>1º trim / 2013</t>
  </si>
  <si>
    <t>2º trim / 2013</t>
  </si>
  <si>
    <t>3º trim / 2013</t>
  </si>
  <si>
    <t>4º trim / 2013</t>
  </si>
  <si>
    <t>1º trim / 2014</t>
  </si>
  <si>
    <t>2º trim / 2014</t>
  </si>
  <si>
    <t>3º trim / 2014</t>
  </si>
  <si>
    <t>4º trim / 2014</t>
  </si>
  <si>
    <t>1º trim / 2015</t>
  </si>
  <si>
    <t>2º trim / 2015</t>
  </si>
  <si>
    <t>3º trim / 2015</t>
  </si>
  <si>
    <t>4º trim / 2015</t>
  </si>
  <si>
    <t>1º trim / 2016</t>
  </si>
  <si>
    <t>2º trim / 2016</t>
  </si>
  <si>
    <t>3º trim / 2016</t>
  </si>
  <si>
    <t>4º trim / 2016</t>
  </si>
  <si>
    <t>1º trim / 2017</t>
  </si>
  <si>
    <t>2º trim / 2017</t>
  </si>
  <si>
    <t>3º trim / 2017</t>
  </si>
  <si>
    <t>4º trim / 2017</t>
  </si>
  <si>
    <t>1º trim / 2018</t>
  </si>
  <si>
    <t>2º trim / 2018</t>
  </si>
  <si>
    <t>3º trim / 2018</t>
  </si>
  <si>
    <t>4º trim / 2018</t>
  </si>
  <si>
    <t>1º trim / 2019</t>
  </si>
  <si>
    <t>2º trim / 2019</t>
  </si>
  <si>
    <t>3º trim / 2019</t>
  </si>
  <si>
    <t>4º trim / 2019</t>
  </si>
  <si>
    <t>1º trim / 2020</t>
  </si>
  <si>
    <t>2º trim / 2020</t>
  </si>
  <si>
    <t>Média conjunto RMs</t>
  </si>
  <si>
    <t>Brasil</t>
  </si>
  <si>
    <t>*Coef. Gini da renda domiciliar per capita do trabalho para as metrópoles</t>
  </si>
  <si>
    <t>Conjunto RMs</t>
  </si>
  <si>
    <t>*Média da renda domiciliar per capita do trabalho, para as metrópoles</t>
  </si>
  <si>
    <t xml:space="preserve">Manaus             </t>
  </si>
  <si>
    <t xml:space="preserve">Belém              </t>
  </si>
  <si>
    <t xml:space="preserve">Macapá             </t>
  </si>
  <si>
    <t xml:space="preserve">Grande São Luís    </t>
  </si>
  <si>
    <t xml:space="preserve">Teresina           </t>
  </si>
  <si>
    <t xml:space="preserve">Fortaleza          </t>
  </si>
  <si>
    <t xml:space="preserve">Natal              </t>
  </si>
  <si>
    <t xml:space="preserve">João Pessoa        </t>
  </si>
  <si>
    <t xml:space="preserve">Recife             </t>
  </si>
  <si>
    <t xml:space="preserve">Maceió             </t>
  </si>
  <si>
    <t xml:space="preserve">Aracaju            </t>
  </si>
  <si>
    <t xml:space="preserve">Salvador           </t>
  </si>
  <si>
    <t xml:space="preserve">Belo Horizonte     </t>
  </si>
  <si>
    <t xml:space="preserve">Rio de Janeiro     </t>
  </si>
  <si>
    <t xml:space="preserve">São Paulo          </t>
  </si>
  <si>
    <t xml:space="preserve">Curitiba           </t>
  </si>
  <si>
    <t xml:space="preserve">Florianópolis      </t>
  </si>
  <si>
    <t xml:space="preserve">Porto Alegre       </t>
  </si>
  <si>
    <t xml:space="preserve">Goiânia            </t>
  </si>
  <si>
    <t xml:space="preserve">Distrito Federal   </t>
  </si>
  <si>
    <t>40% mais pobres</t>
  </si>
  <si>
    <t>50% intermediário</t>
  </si>
  <si>
    <t>10% superiores</t>
  </si>
  <si>
    <t>*Média da renda domiciliar per capita do trabalho, por estrato de renda</t>
  </si>
  <si>
    <t>*Média Móvel</t>
  </si>
  <si>
    <t>Grande Vitória</t>
  </si>
  <si>
    <t>*Média móvel</t>
  </si>
  <si>
    <t>Média móvel dos rendimentos por estrato</t>
  </si>
  <si>
    <t xml:space="preserve">Manaus </t>
  </si>
  <si>
    <t>Variação(%) no último ano</t>
  </si>
  <si>
    <t>Razão de rendimentos (média móvel 4 trimestre)</t>
  </si>
  <si>
    <t>3º trim / 2020</t>
  </si>
  <si>
    <t>4º trim / 2020</t>
  </si>
  <si>
    <t xml:space="preserve">Grande Vitória    </t>
  </si>
  <si>
    <t>1º trim / 2021</t>
  </si>
  <si>
    <t>*Percentual de domicílios com renda pcta de até 1/4 sm, para as metrópoles</t>
  </si>
  <si>
    <t>*Média móvel do percentual de domicílios com renda pcta de até 1/4 sm, para as metrópoles</t>
  </si>
  <si>
    <t>Variação(%) no último trimestre</t>
  </si>
  <si>
    <t>2º trim / 2021</t>
  </si>
  <si>
    <t>Razão</t>
  </si>
  <si>
    <t>Razão (média móvel 4 trimestre)</t>
  </si>
  <si>
    <t>3º trim / 2021</t>
  </si>
  <si>
    <t>*Percentual de crianças 9até 5 anos) vivendo em domicílios com renda pcta de até 1/4 sm, para as metrópoles</t>
  </si>
  <si>
    <t>*Média móvel do percentual de crianças (até 5 anos) vivendo em domicílios com renda pcta de até 1/4 sm, para as metrópoles</t>
  </si>
  <si>
    <t>Homens</t>
  </si>
  <si>
    <t>Mulheres</t>
  </si>
  <si>
    <t>*Média da renda domiciliar per capita do trabalho, gênero do chefe de domicílio</t>
  </si>
  <si>
    <t>*Média Móvel (4 trimestres) da renda domiciliar per capita do trabalho, por gênero do chefe de domicílio</t>
  </si>
  <si>
    <t xml:space="preserve">          </t>
  </si>
  <si>
    <t>Total</t>
  </si>
  <si>
    <t>Dif. 3º trim/2021 e 3º trim/2020 (%)</t>
  </si>
  <si>
    <t>40% (-)</t>
  </si>
  <si>
    <t>10% (+)</t>
  </si>
  <si>
    <t>Região metropolitana</t>
  </si>
  <si>
    <t>Variação (%)</t>
  </si>
  <si>
    <t>Estrato de rendimentos</t>
  </si>
  <si>
    <t>Cresceu mais:</t>
  </si>
  <si>
    <t>Diminuiu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</si>
</sst>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2" fillId="2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0" fillId="3" borderId="2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165" fontId="0" fillId="0" borderId="0" xfId="0" applyNumberFormat="1"/>
    <xf numFmtId="0" fontId="1" fillId="0" borderId="0" xfId="0" applyFont="1" applyAlignment="1">
      <alignment vertical="center" wrapText="1"/>
    </xf>
    <xf numFmtId="0" fontId="2" fillId="0" borderId="0" xfId="0" applyFont="1" applyFill="1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1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0" fillId="3" borderId="0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2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Fill="1"/>
    <xf numFmtId="164" fontId="0" fillId="0" borderId="0" xfId="0" applyNumberFormat="1" applyFill="1" applyAlignment="1">
      <alignment horizontal="right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Alignment="1"/>
    <xf numFmtId="0" fontId="1" fillId="0" borderId="0" xfId="0" applyFont="1" applyFill="1" applyBorder="1"/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3" fontId="0" fillId="0" borderId="0" xfId="0" applyNumberFormat="1" applyFont="1" applyAlignment="1">
      <alignment horizontal="center"/>
    </xf>
    <xf numFmtId="3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9" fontId="0" fillId="0" borderId="0" xfId="0" applyNumberFormat="1"/>
    <xf numFmtId="3" fontId="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0" fillId="0" borderId="3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5" fontId="0" fillId="3" borderId="1" xfId="0" applyNumberForma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6" fontId="0" fillId="0" borderId="0" xfId="1" applyNumberFormat="1" applyFont="1"/>
    <xf numFmtId="10" fontId="0" fillId="0" borderId="0" xfId="1" applyNumberFormat="1" applyFont="1"/>
    <xf numFmtId="0" fontId="6" fillId="0" borderId="0" xfId="0" applyFont="1"/>
    <xf numFmtId="0" fontId="6" fillId="3" borderId="2" xfId="0" applyFont="1" applyFill="1" applyBorder="1" applyAlignment="1">
      <alignment horizontal="center" wrapText="1"/>
    </xf>
    <xf numFmtId="3" fontId="6" fillId="3" borderId="0" xfId="0" applyNumberFormat="1" applyFont="1" applyFill="1" applyAlignment="1">
      <alignment horizontal="center"/>
    </xf>
    <xf numFmtId="166" fontId="0" fillId="3" borderId="0" xfId="1" applyNumberFormat="1" applyFont="1" applyFill="1" applyAlignment="1">
      <alignment horizontal="center"/>
    </xf>
    <xf numFmtId="166" fontId="1" fillId="3" borderId="0" xfId="1" applyNumberFormat="1" applyFont="1" applyFill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wrapText="1"/>
    </xf>
    <xf numFmtId="165" fontId="6" fillId="0" borderId="0" xfId="0" applyNumberFormat="1" applyFont="1"/>
    <xf numFmtId="2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" fontId="0" fillId="0" borderId="0" xfId="1" applyNumberFormat="1" applyFont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Porcentagem" xfId="1" builtinId="5"/>
  </cellStyles>
  <dxfs count="2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6.0547264137151675E-2"/>
          <c:w val="0.88628241966993726"/>
          <c:h val="0.6231749494040262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Gini'!$AA$5</c:f>
              <c:strCache>
                <c:ptCount val="1"/>
                <c:pt idx="0">
                  <c:v>Média 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Gini'!$D$6:$D$44</c:f>
              <c:strCache>
                <c:ptCount val="39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</c:strCache>
            </c:strRef>
          </c:cat>
          <c:val>
            <c:numRef>
              <c:f>'1.Coef. Gini'!$AA$6:$AA$44</c:f>
              <c:numCache>
                <c:formatCode>0.000</c:formatCode>
                <c:ptCount val="39"/>
                <c:pt idx="0">
                  <c:v>0.58174325909090907</c:v>
                </c:pt>
                <c:pt idx="1">
                  <c:v>0.57660915454545458</c:v>
                </c:pt>
                <c:pt idx="2">
                  <c:v>0.57016784999999992</c:v>
                </c:pt>
                <c:pt idx="3">
                  <c:v>0.56644551363636364</c:v>
                </c:pt>
                <c:pt idx="4">
                  <c:v>0.56985143181818187</c:v>
                </c:pt>
                <c:pt idx="5">
                  <c:v>0.57278267272727268</c:v>
                </c:pt>
                <c:pt idx="6">
                  <c:v>0.57215816818181819</c:v>
                </c:pt>
                <c:pt idx="7">
                  <c:v>0.5688589727272727</c:v>
                </c:pt>
                <c:pt idx="8">
                  <c:v>0.57287284999999999</c:v>
                </c:pt>
                <c:pt idx="9">
                  <c:v>0.57634514999999997</c:v>
                </c:pt>
                <c:pt idx="10">
                  <c:v>0.57478610454545453</c:v>
                </c:pt>
                <c:pt idx="11">
                  <c:v>0.56612839545454541</c:v>
                </c:pt>
                <c:pt idx="12">
                  <c:v>0.56669271363636353</c:v>
                </c:pt>
                <c:pt idx="13">
                  <c:v>0.56678624090909091</c:v>
                </c:pt>
                <c:pt idx="14">
                  <c:v>0.573684090909091</c:v>
                </c:pt>
                <c:pt idx="15">
                  <c:v>0.57924575909090903</c:v>
                </c:pt>
                <c:pt idx="16">
                  <c:v>0.58256449999999993</c:v>
                </c:pt>
                <c:pt idx="17">
                  <c:v>0.58839965000000005</c:v>
                </c:pt>
                <c:pt idx="18">
                  <c:v>0.59062927272727272</c:v>
                </c:pt>
                <c:pt idx="19">
                  <c:v>0.59147588636363624</c:v>
                </c:pt>
                <c:pt idx="20">
                  <c:v>0.59849779090909072</c:v>
                </c:pt>
                <c:pt idx="21">
                  <c:v>0.60102784545454546</c:v>
                </c:pt>
                <c:pt idx="22">
                  <c:v>0.59984550454545449</c:v>
                </c:pt>
                <c:pt idx="23">
                  <c:v>0.59740978181818183</c:v>
                </c:pt>
                <c:pt idx="24">
                  <c:v>0.59992799545454545</c:v>
                </c:pt>
                <c:pt idx="25">
                  <c:v>0.6023170909090908</c:v>
                </c:pt>
                <c:pt idx="26">
                  <c:v>0.60270970000000001</c:v>
                </c:pt>
                <c:pt idx="27">
                  <c:v>0.60116118181818201</c:v>
                </c:pt>
                <c:pt idx="28">
                  <c:v>0.60782046363636366</c:v>
                </c:pt>
                <c:pt idx="29">
                  <c:v>0.60315995</c:v>
                </c:pt>
                <c:pt idx="30">
                  <c:v>0.60091978181818184</c:v>
                </c:pt>
                <c:pt idx="31">
                  <c:v>0.59609595454545461</c:v>
                </c:pt>
                <c:pt idx="32">
                  <c:v>0.60212935909090903</c:v>
                </c:pt>
                <c:pt idx="33">
                  <c:v>0.63259000454545466</c:v>
                </c:pt>
                <c:pt idx="34">
                  <c:v>0.63521404090909095</c:v>
                </c:pt>
                <c:pt idx="35">
                  <c:v>0.62257092727272723</c:v>
                </c:pt>
                <c:pt idx="36">
                  <c:v>0.62326178636363638</c:v>
                </c:pt>
                <c:pt idx="37">
                  <c:v>0.61566383181818174</c:v>
                </c:pt>
                <c:pt idx="38">
                  <c:v>0.61134267272727272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D-4458-86E5-66C90848AF7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1640872"/>
        <c:axId val="182119464"/>
      </c:lineChart>
      <c:catAx>
        <c:axId val="181640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119464"/>
        <c:crosses val="autoZero"/>
        <c:auto val="1"/>
        <c:lblAlgn val="ctr"/>
        <c:lblOffset val="100"/>
        <c:noMultiLvlLbl val="0"/>
      </c:catAx>
      <c:valAx>
        <c:axId val="182119464"/>
        <c:scaling>
          <c:orientation val="minMax"/>
          <c:max val="0.66000000000000014"/>
          <c:min val="0.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64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919339350873824"/>
          <c:y val="4.0676697591018947E-2"/>
          <c:w val="0.85729978874591894"/>
          <c:h val="0.65216722296540652"/>
        </c:manualLayout>
      </c:layout>
      <c:lineChart>
        <c:grouping val="standard"/>
        <c:varyColors val="0"/>
        <c:ser>
          <c:idx val="0"/>
          <c:order val="0"/>
          <c:tx>
            <c:strRef>
              <c:f>'2.Renda Média'!$B$57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'2.Renda Média'!$C$34:$AL$34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'2.Renda Média'!$C$57:$AI$57</c:f>
              <c:numCache>
                <c:formatCode>#,##0</c:formatCode>
                <c:ptCount val="33"/>
                <c:pt idx="0">
                  <c:v>1371.6485</c:v>
                </c:pt>
                <c:pt idx="1">
                  <c:v>1381.6089999999999</c:v>
                </c:pt>
                <c:pt idx="2">
                  <c:v>1397.8295000000001</c:v>
                </c:pt>
                <c:pt idx="3">
                  <c:v>1419.04675</c:v>
                </c:pt>
                <c:pt idx="4">
                  <c:v>1436.3815</c:v>
                </c:pt>
                <c:pt idx="5">
                  <c:v>1458.3477499999999</c:v>
                </c:pt>
                <c:pt idx="6">
                  <c:v>1469.28325</c:v>
                </c:pt>
                <c:pt idx="7">
                  <c:v>1474.8657499999999</c:v>
                </c:pt>
                <c:pt idx="8">
                  <c:v>1479.7047499999999</c:v>
                </c:pt>
                <c:pt idx="9">
                  <c:v>1472.8362500000001</c:v>
                </c:pt>
                <c:pt idx="10">
                  <c:v>1470.25425</c:v>
                </c:pt>
                <c:pt idx="11">
                  <c:v>1459.3812499999999</c:v>
                </c:pt>
                <c:pt idx="12">
                  <c:v>1445.3150000000001</c:v>
                </c:pt>
                <c:pt idx="13">
                  <c:v>1435.1804999999999</c:v>
                </c:pt>
                <c:pt idx="14">
                  <c:v>1417.7215000000001</c:v>
                </c:pt>
                <c:pt idx="15">
                  <c:v>1404.2402499999998</c:v>
                </c:pt>
                <c:pt idx="16">
                  <c:v>1400.8394999999998</c:v>
                </c:pt>
                <c:pt idx="17">
                  <c:v>1397.8007499999999</c:v>
                </c:pt>
                <c:pt idx="18">
                  <c:v>1397.05125</c:v>
                </c:pt>
                <c:pt idx="19">
                  <c:v>1403.0124999999998</c:v>
                </c:pt>
                <c:pt idx="20">
                  <c:v>1411.5617500000001</c:v>
                </c:pt>
                <c:pt idx="21">
                  <c:v>1419.9092500000002</c:v>
                </c:pt>
                <c:pt idx="22">
                  <c:v>1433.4124999999999</c:v>
                </c:pt>
                <c:pt idx="23">
                  <c:v>1445.38975</c:v>
                </c:pt>
                <c:pt idx="24">
                  <c:v>1456.2619999999999</c:v>
                </c:pt>
                <c:pt idx="25">
                  <c:v>1466.2127499999999</c:v>
                </c:pt>
                <c:pt idx="26">
                  <c:v>1473.1577500000001</c:v>
                </c:pt>
                <c:pt idx="27">
                  <c:v>1479.1057499999999</c:v>
                </c:pt>
                <c:pt idx="28">
                  <c:v>1488.04575</c:v>
                </c:pt>
                <c:pt idx="29">
                  <c:v>1491.22975</c:v>
                </c:pt>
                <c:pt idx="30">
                  <c:v>1467.2914999999998</c:v>
                </c:pt>
                <c:pt idx="31">
                  <c:v>1440.5115000000001</c:v>
                </c:pt>
                <c:pt idx="32">
                  <c:v>1402.7725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0-4256-BBE6-675F8E06B0F3}"/>
            </c:ext>
          </c:extLst>
        </c:ser>
        <c:ser>
          <c:idx val="8"/>
          <c:order val="1"/>
          <c:tx>
            <c:strRef>
              <c:f>'2.Renda Média'!$B$57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'2.Renda Média'!$C$34:$AL$34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'2.Renda Média'!$C$57:$AL$57</c:f>
              <c:numCache>
                <c:formatCode>#,##0</c:formatCode>
                <c:ptCount val="36"/>
                <c:pt idx="0">
                  <c:v>1371.6485</c:v>
                </c:pt>
                <c:pt idx="1">
                  <c:v>1381.6089999999999</c:v>
                </c:pt>
                <c:pt idx="2">
                  <c:v>1397.8295000000001</c:v>
                </c:pt>
                <c:pt idx="3">
                  <c:v>1419.04675</c:v>
                </c:pt>
                <c:pt idx="4">
                  <c:v>1436.3815</c:v>
                </c:pt>
                <c:pt idx="5">
                  <c:v>1458.3477499999999</c:v>
                </c:pt>
                <c:pt idx="6">
                  <c:v>1469.28325</c:v>
                </c:pt>
                <c:pt idx="7">
                  <c:v>1474.8657499999999</c:v>
                </c:pt>
                <c:pt idx="8">
                  <c:v>1479.7047499999999</c:v>
                </c:pt>
                <c:pt idx="9">
                  <c:v>1472.8362500000001</c:v>
                </c:pt>
                <c:pt idx="10">
                  <c:v>1470.25425</c:v>
                </c:pt>
                <c:pt idx="11">
                  <c:v>1459.3812499999999</c:v>
                </c:pt>
                <c:pt idx="12">
                  <c:v>1445.3150000000001</c:v>
                </c:pt>
                <c:pt idx="13">
                  <c:v>1435.1804999999999</c:v>
                </c:pt>
                <c:pt idx="14">
                  <c:v>1417.7215000000001</c:v>
                </c:pt>
                <c:pt idx="15">
                  <c:v>1404.2402499999998</c:v>
                </c:pt>
                <c:pt idx="16">
                  <c:v>1400.8394999999998</c:v>
                </c:pt>
                <c:pt idx="17">
                  <c:v>1397.8007499999999</c:v>
                </c:pt>
                <c:pt idx="18">
                  <c:v>1397.05125</c:v>
                </c:pt>
                <c:pt idx="19">
                  <c:v>1403.0124999999998</c:v>
                </c:pt>
                <c:pt idx="20">
                  <c:v>1411.5617500000001</c:v>
                </c:pt>
                <c:pt idx="21">
                  <c:v>1419.9092500000002</c:v>
                </c:pt>
                <c:pt idx="22">
                  <c:v>1433.4124999999999</c:v>
                </c:pt>
                <c:pt idx="23">
                  <c:v>1445.38975</c:v>
                </c:pt>
                <c:pt idx="24">
                  <c:v>1456.2619999999999</c:v>
                </c:pt>
                <c:pt idx="25">
                  <c:v>1466.2127499999999</c:v>
                </c:pt>
                <c:pt idx="26">
                  <c:v>1473.1577500000001</c:v>
                </c:pt>
                <c:pt idx="27">
                  <c:v>1479.1057499999999</c:v>
                </c:pt>
                <c:pt idx="28">
                  <c:v>1488.04575</c:v>
                </c:pt>
                <c:pt idx="29">
                  <c:v>1491.22975</c:v>
                </c:pt>
                <c:pt idx="30">
                  <c:v>1467.2914999999998</c:v>
                </c:pt>
                <c:pt idx="31">
                  <c:v>1440.5115000000001</c:v>
                </c:pt>
                <c:pt idx="32">
                  <c:v>1402.7725</c:v>
                </c:pt>
                <c:pt idx="33">
                  <c:v>1373.1375</c:v>
                </c:pt>
                <c:pt idx="34">
                  <c:v>1373.2355</c:v>
                </c:pt>
                <c:pt idx="35">
                  <c:v>1367.1022499999999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0-4256-BBE6-675F8E06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9912"/>
        <c:axId val="183144016"/>
      </c:lineChart>
      <c:catAx>
        <c:axId val="183359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016"/>
        <c:crosses val="autoZero"/>
        <c:auto val="1"/>
        <c:lblAlgn val="ctr"/>
        <c:lblOffset val="100"/>
        <c:noMultiLvlLbl val="0"/>
      </c:catAx>
      <c:valAx>
        <c:axId val="183144016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5.6850044520488129E-3"/>
              <c:y val="0.334602798342433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9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'2.Renda Média'!$AD$34</c:f>
              <c:strCache>
                <c:ptCount val="1"/>
                <c:pt idx="0">
                  <c:v>3º trim / 2019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'2.Renda Média'!$AD$35:$AD$57</c:f>
              <c:numCache>
                <c:formatCode>#,##0</c:formatCode>
                <c:ptCount val="23"/>
                <c:pt idx="0">
                  <c:v>898.07487500000002</c:v>
                </c:pt>
                <c:pt idx="1">
                  <c:v>1041.9714999999999</c:v>
                </c:pt>
                <c:pt idx="2">
                  <c:v>884.26120000000003</c:v>
                </c:pt>
                <c:pt idx="3">
                  <c:v>848.06320000000005</c:v>
                </c:pt>
                <c:pt idx="4">
                  <c:v>837.93920000000003</c:v>
                </c:pt>
                <c:pt idx="5">
                  <c:v>1088.8822499999999</c:v>
                </c:pt>
                <c:pt idx="6">
                  <c:v>1046.5855500000002</c:v>
                </c:pt>
                <c:pt idx="7">
                  <c:v>1087.3889999999999</c:v>
                </c:pt>
                <c:pt idx="8">
                  <c:v>984.39859999999999</c:v>
                </c:pt>
                <c:pt idx="9">
                  <c:v>817.68095000000005</c:v>
                </c:pt>
                <c:pt idx="10">
                  <c:v>1019.351575</c:v>
                </c:pt>
                <c:pt idx="11">
                  <c:v>1239.9079999999999</c:v>
                </c:pt>
                <c:pt idx="12">
                  <c:v>1375.2840000000001</c:v>
                </c:pt>
                <c:pt idx="13">
                  <c:v>1404.19875</c:v>
                </c:pt>
                <c:pt idx="14">
                  <c:v>1429.7269999999999</c:v>
                </c:pt>
                <c:pt idx="15">
                  <c:v>1900.1477500000001</c:v>
                </c:pt>
                <c:pt idx="16">
                  <c:v>1708.9014999999999</c:v>
                </c:pt>
                <c:pt idx="17">
                  <c:v>1858.89625</c:v>
                </c:pt>
                <c:pt idx="18">
                  <c:v>1634.6144999999999</c:v>
                </c:pt>
                <c:pt idx="19">
                  <c:v>1436.81675</c:v>
                </c:pt>
                <c:pt idx="20">
                  <c:v>1423.9402500000001</c:v>
                </c:pt>
                <c:pt idx="21">
                  <c:v>2129.9985000000001</c:v>
                </c:pt>
                <c:pt idx="22">
                  <c:v>1479.1057499999999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'2.Renda Média'!$AH$34</c:f>
              <c:strCache>
                <c:ptCount val="1"/>
                <c:pt idx="0">
                  <c:v>3º trim /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'2.Renda Média'!$AH$35:$AH$57</c:f>
              <c:numCache>
                <c:formatCode>#,##0</c:formatCode>
                <c:ptCount val="23"/>
                <c:pt idx="0">
                  <c:v>912.31802500000003</c:v>
                </c:pt>
                <c:pt idx="1">
                  <c:v>1061.7247500000001</c:v>
                </c:pt>
                <c:pt idx="2">
                  <c:v>875.65742499999999</c:v>
                </c:pt>
                <c:pt idx="3">
                  <c:v>806.57339999999999</c:v>
                </c:pt>
                <c:pt idx="4">
                  <c:v>746.96710000000007</c:v>
                </c:pt>
                <c:pt idx="5">
                  <c:v>1016.7551500000001</c:v>
                </c:pt>
                <c:pt idx="6">
                  <c:v>1130.8703249999999</c:v>
                </c:pt>
                <c:pt idx="7">
                  <c:v>990.19352499999991</c:v>
                </c:pt>
                <c:pt idx="8">
                  <c:v>919.30797500000006</c:v>
                </c:pt>
                <c:pt idx="9">
                  <c:v>696.94332499999996</c:v>
                </c:pt>
                <c:pt idx="10">
                  <c:v>956.72125000000005</c:v>
                </c:pt>
                <c:pt idx="11">
                  <c:v>1138.0387249999999</c:v>
                </c:pt>
                <c:pt idx="12">
                  <c:v>1298.98</c:v>
                </c:pt>
                <c:pt idx="13">
                  <c:v>1313.915</c:v>
                </c:pt>
                <c:pt idx="14">
                  <c:v>1478.06675</c:v>
                </c:pt>
                <c:pt idx="15">
                  <c:v>1857.097</c:v>
                </c:pt>
                <c:pt idx="16">
                  <c:v>1721.4169999999999</c:v>
                </c:pt>
                <c:pt idx="17">
                  <c:v>2038.4190000000003</c:v>
                </c:pt>
                <c:pt idx="18">
                  <c:v>1550.5485000000001</c:v>
                </c:pt>
                <c:pt idx="19">
                  <c:v>1395.8882500000002</c:v>
                </c:pt>
                <c:pt idx="20">
                  <c:v>1282.6915000000001</c:v>
                </c:pt>
                <c:pt idx="21">
                  <c:v>1971.4347499999999</c:v>
                </c:pt>
                <c:pt idx="22">
                  <c:v>1440.5115000000001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9-4F91-967B-0DCCA78E5E77}"/>
            </c:ext>
          </c:extLst>
        </c:ser>
        <c:ser>
          <c:idx val="0"/>
          <c:order val="2"/>
          <c:tx>
            <c:strRef>
              <c:f>'2.Renda Média'!$AL$34</c:f>
              <c:strCache>
                <c:ptCount val="1"/>
                <c:pt idx="0">
                  <c:v>3º trim /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Média'!$B$35:$B$57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'2.Renda Média'!$AL$35:$AL$57</c:f>
              <c:numCache>
                <c:formatCode>#,##0</c:formatCode>
                <c:ptCount val="23"/>
                <c:pt idx="0">
                  <c:v>815.87947499999996</c:v>
                </c:pt>
                <c:pt idx="1">
                  <c:v>1099.2674999999999</c:v>
                </c:pt>
                <c:pt idx="2">
                  <c:v>933.00392499999998</c:v>
                </c:pt>
                <c:pt idx="3">
                  <c:v>758.28255000000001</c:v>
                </c:pt>
                <c:pt idx="4">
                  <c:v>802.78620000000001</c:v>
                </c:pt>
                <c:pt idx="5">
                  <c:v>906.68257500000004</c:v>
                </c:pt>
                <c:pt idx="6">
                  <c:v>1004.0919</c:v>
                </c:pt>
                <c:pt idx="7">
                  <c:v>927.09050000000002</c:v>
                </c:pt>
                <c:pt idx="8">
                  <c:v>856.88535000000002</c:v>
                </c:pt>
                <c:pt idx="9">
                  <c:v>760.89517499999999</c:v>
                </c:pt>
                <c:pt idx="10">
                  <c:v>1038.548875</c:v>
                </c:pt>
                <c:pt idx="11">
                  <c:v>982.31645000000003</c:v>
                </c:pt>
                <c:pt idx="12">
                  <c:v>1356.6545000000001</c:v>
                </c:pt>
                <c:pt idx="13">
                  <c:v>1270.8029999999999</c:v>
                </c:pt>
                <c:pt idx="14">
                  <c:v>1445.0340000000001</c:v>
                </c:pt>
                <c:pt idx="15">
                  <c:v>1702.0387500000002</c:v>
                </c:pt>
                <c:pt idx="16">
                  <c:v>1530.0292499999998</c:v>
                </c:pt>
                <c:pt idx="17">
                  <c:v>2077.4299999999998</c:v>
                </c:pt>
                <c:pt idx="18">
                  <c:v>1528.9334999999999</c:v>
                </c:pt>
                <c:pt idx="19">
                  <c:v>1197.3929999999998</c:v>
                </c:pt>
                <c:pt idx="20">
                  <c:v>1252.9575</c:v>
                </c:pt>
                <c:pt idx="21">
                  <c:v>1994.1492499999999</c:v>
                </c:pt>
                <c:pt idx="22">
                  <c:v>1367.1022499999999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28378722193814E-2"/>
          <c:y val="4.899263891389876E-2"/>
          <c:w val="0.88520939524327125"/>
          <c:h val="0.70257370635323402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-2.3853603332276308E-2"/>
                  <c:y val="-3.5710380277309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C4-40A9-A77B-97DCEA793F4E}"/>
                </c:ext>
              </c:extLst>
            </c:dLbl>
            <c:dLbl>
              <c:idx val="31"/>
              <c:layout>
                <c:manualLayout>
                  <c:x val="-9.501254756899679E-3"/>
                  <c:y val="-1.9078363645292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4-40A9-A77B-97DCEA793F4E}"/>
                </c:ext>
              </c:extLst>
            </c:dLbl>
            <c:dLbl>
              <c:idx val="32"/>
              <c:layout>
                <c:manualLayout>
                  <c:x val="-1.4631381414086046E-2"/>
                  <c:y val="-2.185036641729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4-40A9-A77B-97DCEA793F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Média'!$C$4:$AO$4</c:f>
              <c:strCache>
                <c:ptCount val="39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</c:strCache>
            </c:strRef>
          </c:cat>
          <c:val>
            <c:numRef>
              <c:f>'2.Renda Média'!$C$27:$AO$27</c:f>
              <c:numCache>
                <c:formatCode>#,##0</c:formatCode>
                <c:ptCount val="39"/>
                <c:pt idx="0">
                  <c:v>1354.8340000000001</c:v>
                </c:pt>
                <c:pt idx="1">
                  <c:v>1364.7370000000001</c:v>
                </c:pt>
                <c:pt idx="2">
                  <c:v>1379.22</c:v>
                </c:pt>
                <c:pt idx="3">
                  <c:v>1387.8030000000001</c:v>
                </c:pt>
                <c:pt idx="4">
                  <c:v>1394.6759999999999</c:v>
                </c:pt>
                <c:pt idx="5">
                  <c:v>1429.6189999999999</c:v>
                </c:pt>
                <c:pt idx="6">
                  <c:v>1464.0889999999999</c:v>
                </c:pt>
                <c:pt idx="7">
                  <c:v>1457.1420000000001</c:v>
                </c:pt>
                <c:pt idx="8">
                  <c:v>1482.5409999999999</c:v>
                </c:pt>
                <c:pt idx="9">
                  <c:v>1473.3610000000001</c:v>
                </c:pt>
                <c:pt idx="10">
                  <c:v>1486.4190000000001</c:v>
                </c:pt>
                <c:pt idx="11">
                  <c:v>1476.498</c:v>
                </c:pt>
                <c:pt idx="12">
                  <c:v>1455.067</c:v>
                </c:pt>
                <c:pt idx="13">
                  <c:v>1463.0329999999999</c:v>
                </c:pt>
                <c:pt idx="14">
                  <c:v>1442.9269999999999</c:v>
                </c:pt>
                <c:pt idx="15">
                  <c:v>1420.2329999999999</c:v>
                </c:pt>
                <c:pt idx="16">
                  <c:v>1414.529</c:v>
                </c:pt>
                <c:pt idx="17">
                  <c:v>1393.1969999999999</c:v>
                </c:pt>
                <c:pt idx="18">
                  <c:v>1389.002</c:v>
                </c:pt>
                <c:pt idx="19">
                  <c:v>1406.63</c:v>
                </c:pt>
                <c:pt idx="20">
                  <c:v>1402.374</c:v>
                </c:pt>
                <c:pt idx="21">
                  <c:v>1390.1990000000001</c:v>
                </c:pt>
                <c:pt idx="22">
                  <c:v>1412.847</c:v>
                </c:pt>
                <c:pt idx="23">
                  <c:v>1440.827</c:v>
                </c:pt>
                <c:pt idx="24">
                  <c:v>1435.7639999999999</c:v>
                </c:pt>
                <c:pt idx="25">
                  <c:v>1444.212</c:v>
                </c:pt>
                <c:pt idx="26">
                  <c:v>1460.7560000000001</c:v>
                </c:pt>
                <c:pt idx="27">
                  <c:v>1484.316</c:v>
                </c:pt>
                <c:pt idx="28">
                  <c:v>1475.567</c:v>
                </c:pt>
                <c:pt idx="29">
                  <c:v>1471.992</c:v>
                </c:pt>
                <c:pt idx="30">
                  <c:v>1484.548</c:v>
                </c:pt>
                <c:pt idx="31">
                  <c:v>1520.076</c:v>
                </c:pt>
                <c:pt idx="32">
                  <c:v>1488.3030000000001</c:v>
                </c:pt>
                <c:pt idx="33">
                  <c:v>1376.239</c:v>
                </c:pt>
                <c:pt idx="34">
                  <c:v>1377.4280000000001</c:v>
                </c:pt>
                <c:pt idx="35">
                  <c:v>1369.12</c:v>
                </c:pt>
                <c:pt idx="36">
                  <c:v>1369.7629999999999</c:v>
                </c:pt>
                <c:pt idx="37">
                  <c:v>1376.6310000000001</c:v>
                </c:pt>
                <c:pt idx="38">
                  <c:v>1352.895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2B-40EC-80E8-DD95E1D6F62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3145976"/>
        <c:axId val="183146368"/>
      </c:lineChart>
      <c:catAx>
        <c:axId val="183145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6368"/>
        <c:crosses val="autoZero"/>
        <c:auto val="1"/>
        <c:lblAlgn val="ctr"/>
        <c:lblOffset val="100"/>
        <c:noMultiLvlLbl val="0"/>
      </c:catAx>
      <c:valAx>
        <c:axId val="183146368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7.3020391681809004E-3"/>
              <c:y val="0.42440279164688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'3.Renda por estrato'!$AV$5</c:f>
              <c:strCache>
                <c:ptCount val="1"/>
                <c:pt idx="0">
                  <c:v>3º trim / 2019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estrato'!$AU$6:$AU$8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 por estrato'!$AV$6:$AV$8</c:f>
              <c:numCache>
                <c:formatCode>#,##0.00</c:formatCode>
                <c:ptCount val="3"/>
                <c:pt idx="0">
                  <c:v>263.92070000000001</c:v>
                </c:pt>
                <c:pt idx="1">
                  <c:v>1374.8579999999999</c:v>
                </c:pt>
                <c:pt idx="2">
                  <c:v>7144.5510000000004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F-4968-A887-01B006203704}"/>
            </c:ext>
          </c:extLst>
        </c:ser>
        <c:ser>
          <c:idx val="1"/>
          <c:order val="1"/>
          <c:tx>
            <c:strRef>
              <c:f>'3.Renda por estrato'!$AW$5</c:f>
              <c:strCache>
                <c:ptCount val="1"/>
                <c:pt idx="0">
                  <c:v>3º trim / 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estrato'!$AU$6:$AU$8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 por estrato'!$AW$6:$AW$8</c:f>
              <c:numCache>
                <c:formatCode>#,##0.00</c:formatCode>
                <c:ptCount val="3"/>
                <c:pt idx="0">
                  <c:v>172.54050000000001</c:v>
                </c:pt>
                <c:pt idx="1">
                  <c:v>1266.691</c:v>
                </c:pt>
                <c:pt idx="2">
                  <c:v>6966.35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F-4968-A887-01B006203704}"/>
            </c:ext>
          </c:extLst>
        </c:ser>
        <c:ser>
          <c:idx val="2"/>
          <c:order val="2"/>
          <c:tx>
            <c:strRef>
              <c:f>'3.Renda por estrato'!$AX$5</c:f>
              <c:strCache>
                <c:ptCount val="1"/>
                <c:pt idx="0">
                  <c:v>3º trim /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estrato'!$AU$6:$AU$8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 por estrato'!$AX$6:$AX$8</c:f>
              <c:numCache>
                <c:formatCode>#,##0.00</c:formatCode>
                <c:ptCount val="3"/>
                <c:pt idx="0">
                  <c:v>212.95009999999999</c:v>
                </c:pt>
                <c:pt idx="1">
                  <c:v>1281.684</c:v>
                </c:pt>
                <c:pt idx="2">
                  <c:v>6410.826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CF-4968-A887-01B0062037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8504160"/>
        <c:axId val="698496256"/>
      </c:barChart>
      <c:catAx>
        <c:axId val="6985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496256"/>
        <c:crosses val="autoZero"/>
        <c:auto val="1"/>
        <c:lblAlgn val="ctr"/>
        <c:lblOffset val="100"/>
        <c:noMultiLvlLbl val="0"/>
      </c:catAx>
      <c:valAx>
        <c:axId val="69849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50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9279224712296"/>
          <c:y val="4.214689683576698E-2"/>
          <c:w val="0.85796068760635691"/>
          <c:h val="0.71391508388046154"/>
        </c:manualLayout>
      </c:layout>
      <c:lineChart>
        <c:grouping val="standard"/>
        <c:varyColors val="0"/>
        <c:ser>
          <c:idx val="0"/>
          <c:order val="0"/>
          <c:tx>
            <c:strRef>
              <c:f>'3.Renda por estrato'!$AP$77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estrato'!$AQ$76:$AV$76</c:f>
              <c:strCache>
                <c:ptCount val="6"/>
                <c:pt idx="0">
                  <c:v>2º trim / 2020</c:v>
                </c:pt>
                <c:pt idx="1">
                  <c:v>3º trim / 2020</c:v>
                </c:pt>
                <c:pt idx="2">
                  <c:v>4º trim / 2020</c:v>
                </c:pt>
                <c:pt idx="3">
                  <c:v>1º trim / 2021</c:v>
                </c:pt>
                <c:pt idx="4">
                  <c:v>2º trim / 2021</c:v>
                </c:pt>
                <c:pt idx="5">
                  <c:v>3º trim / 2021</c:v>
                </c:pt>
              </c:strCache>
            </c:strRef>
          </c:cat>
          <c:val>
            <c:numRef>
              <c:f>'3.Renda por estrato'!$AQ$77:$AV$77</c:f>
              <c:numCache>
                <c:formatCode>0.0</c:formatCode>
                <c:ptCount val="6"/>
                <c:pt idx="0">
                  <c:v>-28.2541424763747</c:v>
                </c:pt>
                <c:pt idx="1">
                  <c:v>-31.828418624608545</c:v>
                </c:pt>
                <c:pt idx="2">
                  <c:v>-25.244905716139314</c:v>
                </c:pt>
                <c:pt idx="3">
                  <c:v>-24.148094765098339</c:v>
                </c:pt>
                <c:pt idx="4">
                  <c:v>-18.416862441099745</c:v>
                </c:pt>
                <c:pt idx="5">
                  <c:v>-15.86239131654454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8-40C6-B694-0471AEA113D8}"/>
            </c:ext>
          </c:extLst>
        </c:ser>
        <c:ser>
          <c:idx val="1"/>
          <c:order val="1"/>
          <c:tx>
            <c:strRef>
              <c:f>'3.Renda por estrato'!$AP$78</c:f>
              <c:strCache>
                <c:ptCount val="1"/>
                <c:pt idx="0">
                  <c:v>50% intermediário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940584350033168E-2"/>
                  <c:y val="3.3908919424235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68-40C6-B694-0471AEA113D8}"/>
                </c:ext>
              </c:extLst>
            </c:dLbl>
            <c:dLbl>
              <c:idx val="1"/>
              <c:layout>
                <c:manualLayout>
                  <c:x val="-2.9940584350033168E-2"/>
                  <c:y val="3.3908919424235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68-40C6-B694-0471AEA113D8}"/>
                </c:ext>
              </c:extLst>
            </c:dLbl>
            <c:dLbl>
              <c:idx val="2"/>
              <c:layout>
                <c:manualLayout>
                  <c:x val="-2.4446078855527676E-2"/>
                  <c:y val="3.7020548759109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68-40C6-B694-0471AEA113D8}"/>
                </c:ext>
              </c:extLst>
            </c:dLbl>
            <c:dLbl>
              <c:idx val="3"/>
              <c:layout>
                <c:manualLayout>
                  <c:x val="-2.4446078855527676E-2"/>
                  <c:y val="3.3908919424235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68-40C6-B694-0471AEA11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estrato'!$AQ$76:$AV$76</c:f>
              <c:strCache>
                <c:ptCount val="6"/>
                <c:pt idx="0">
                  <c:v>2º trim / 2020</c:v>
                </c:pt>
                <c:pt idx="1">
                  <c:v>3º trim / 2020</c:v>
                </c:pt>
                <c:pt idx="2">
                  <c:v>4º trim / 2020</c:v>
                </c:pt>
                <c:pt idx="3">
                  <c:v>1º trim / 2021</c:v>
                </c:pt>
                <c:pt idx="4">
                  <c:v>2º trim / 2021</c:v>
                </c:pt>
                <c:pt idx="5">
                  <c:v>3º trim / 2021</c:v>
                </c:pt>
              </c:strCache>
            </c:strRef>
          </c:cat>
          <c:val>
            <c:numRef>
              <c:f>'3.Renda por estrato'!$AQ$78:$AV$78</c:f>
              <c:numCache>
                <c:formatCode>0.0</c:formatCode>
                <c:ptCount val="6"/>
                <c:pt idx="0">
                  <c:v>-6.1505251982598566</c:v>
                </c:pt>
                <c:pt idx="1">
                  <c:v>-6.8062045275128549</c:v>
                </c:pt>
                <c:pt idx="2">
                  <c:v>-6.2600748527995478</c:v>
                </c:pt>
                <c:pt idx="3">
                  <c:v>-6.5950510630878059</c:v>
                </c:pt>
                <c:pt idx="4">
                  <c:v>-4.4213475416807393</c:v>
                </c:pt>
                <c:pt idx="5">
                  <c:v>-5.703130000640086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68-40C6-B694-0471AEA113D8}"/>
            </c:ext>
          </c:extLst>
        </c:ser>
        <c:ser>
          <c:idx val="2"/>
          <c:order val="2"/>
          <c:tx>
            <c:strRef>
              <c:f>'3.Renda por estrato'!$AP$79</c:f>
              <c:strCache>
                <c:ptCount val="1"/>
                <c:pt idx="0">
                  <c:v>10% superiores</c:v>
                </c:pt>
              </c:strCache>
            </c:strRef>
          </c:tx>
          <c:spPr>
            <a:ln w="3810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181390787690002E-2"/>
                  <c:y val="-3.28120088311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68-40C6-B694-0471AEA113D8}"/>
                </c:ext>
              </c:extLst>
            </c:dLbl>
            <c:dLbl>
              <c:idx val="1"/>
              <c:layout>
                <c:manualLayout>
                  <c:x val="-3.5686885293184575E-2"/>
                  <c:y val="-3.28120088311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68-40C6-B694-0471AEA113D8}"/>
                </c:ext>
              </c:extLst>
            </c:dLbl>
            <c:dLbl>
              <c:idx val="2"/>
              <c:layout>
                <c:manualLayout>
                  <c:x val="-2.652937613567535E-2"/>
                  <c:y val="-3.28120088311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227106227106224E-2"/>
                      <c:h val="6.25126333376046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968-40C6-B694-0471AEA113D8}"/>
                </c:ext>
              </c:extLst>
            </c:dLbl>
            <c:dLbl>
              <c:idx val="3"/>
              <c:layout>
                <c:manualLayout>
                  <c:x val="-3.019237979867901E-2"/>
                  <c:y val="-4.21468968357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68-40C6-B694-0471AEA113D8}"/>
                </c:ext>
              </c:extLst>
            </c:dLbl>
            <c:dLbl>
              <c:idx val="4"/>
              <c:layout>
                <c:manualLayout>
                  <c:x val="-4.1181390787690002E-2"/>
                  <c:y val="3.8755465870938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68-40C6-B694-0471AEA11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estrato'!$AQ$76:$AV$76</c:f>
              <c:strCache>
                <c:ptCount val="6"/>
                <c:pt idx="0">
                  <c:v>2º trim / 2020</c:v>
                </c:pt>
                <c:pt idx="1">
                  <c:v>3º trim / 2020</c:v>
                </c:pt>
                <c:pt idx="2">
                  <c:v>4º trim / 2020</c:v>
                </c:pt>
                <c:pt idx="3">
                  <c:v>1º trim / 2021</c:v>
                </c:pt>
                <c:pt idx="4">
                  <c:v>2º trim / 2021</c:v>
                </c:pt>
                <c:pt idx="5">
                  <c:v>3º trim / 2021</c:v>
                </c:pt>
              </c:strCache>
            </c:strRef>
          </c:cat>
          <c:val>
            <c:numRef>
              <c:f>'3.Renda por estrato'!$AQ$79:$AV$79</c:f>
              <c:numCache>
                <c:formatCode>0.0</c:formatCode>
                <c:ptCount val="6"/>
                <c:pt idx="0">
                  <c:v>-3.9536625022894305</c:v>
                </c:pt>
                <c:pt idx="1">
                  <c:v>-2.2282447371024809</c:v>
                </c:pt>
                <c:pt idx="2">
                  <c:v>-5.7978292280194754</c:v>
                </c:pt>
                <c:pt idx="3">
                  <c:v>-5.0373923789300248</c:v>
                </c:pt>
                <c:pt idx="4">
                  <c:v>-7.6337715250911735</c:v>
                </c:pt>
                <c:pt idx="5">
                  <c:v>-10.024946965768269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968-40C6-B694-0471AEA113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37705440"/>
        <c:axId val="1337729568"/>
      </c:lineChart>
      <c:catAx>
        <c:axId val="133770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7729568"/>
        <c:crosses val="autoZero"/>
        <c:auto val="1"/>
        <c:lblAlgn val="ctr"/>
        <c:lblOffset val="100"/>
        <c:noMultiLvlLbl val="0"/>
      </c:catAx>
      <c:valAx>
        <c:axId val="13377295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770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'3.Renda por estrato'!$AS$81</c:f>
              <c:strCache>
                <c:ptCount val="1"/>
                <c:pt idx="0">
                  <c:v>3º trim / 2019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estrato'!$AR$82:$AR$104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 por estrato'!$AS$82:$AS$104</c:f>
              <c:numCache>
                <c:formatCode>#,##0.00</c:formatCode>
                <c:ptCount val="23"/>
                <c:pt idx="0">
                  <c:v>155.273325</c:v>
                </c:pt>
                <c:pt idx="1">
                  <c:v>186.90404999999998</c:v>
                </c:pt>
                <c:pt idx="2">
                  <c:v>178.13727500000002</c:v>
                </c:pt>
                <c:pt idx="3">
                  <c:v>161.43865</c:v>
                </c:pt>
                <c:pt idx="4">
                  <c:v>131.12347499999998</c:v>
                </c:pt>
                <c:pt idx="5">
                  <c:v>183.2527</c:v>
                </c:pt>
                <c:pt idx="6">
                  <c:v>130.526825</c:v>
                </c:pt>
                <c:pt idx="7">
                  <c:v>131.01602499999998</c:v>
                </c:pt>
                <c:pt idx="8">
                  <c:v>142.10615000000001</c:v>
                </c:pt>
                <c:pt idx="9">
                  <c:v>99.551522500000004</c:v>
                </c:pt>
                <c:pt idx="10">
                  <c:v>145.08892499999999</c:v>
                </c:pt>
                <c:pt idx="11">
                  <c:v>179.98259999999999</c:v>
                </c:pt>
                <c:pt idx="12">
                  <c:v>285.076525</c:v>
                </c:pt>
                <c:pt idx="13">
                  <c:v>272.59115000000003</c:v>
                </c:pt>
                <c:pt idx="14">
                  <c:v>228.64507499999999</c:v>
                </c:pt>
                <c:pt idx="15">
                  <c:v>328.03470000000004</c:v>
                </c:pt>
                <c:pt idx="16">
                  <c:v>377.93562500000002</c:v>
                </c:pt>
                <c:pt idx="17">
                  <c:v>464.71162499999997</c:v>
                </c:pt>
                <c:pt idx="18">
                  <c:v>285.77837499999998</c:v>
                </c:pt>
                <c:pt idx="19">
                  <c:v>304.85632500000003</c:v>
                </c:pt>
                <c:pt idx="20">
                  <c:v>346.78095000000002</c:v>
                </c:pt>
                <c:pt idx="21">
                  <c:v>345.89679999999998</c:v>
                </c:pt>
                <c:pt idx="22">
                  <c:v>259.16577500000005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'3.Renda por estrato'!$AT$81</c:f>
              <c:strCache>
                <c:ptCount val="1"/>
                <c:pt idx="0">
                  <c:v>3º trim /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'3.Renda por estrato'!$AT$82:$AT$104</c:f>
              <c:numCache>
                <c:formatCode>#,##0.00</c:formatCode>
                <c:ptCount val="23"/>
                <c:pt idx="0">
                  <c:v>142.59854999999999</c:v>
                </c:pt>
                <c:pt idx="1">
                  <c:v>176.33404999999999</c:v>
                </c:pt>
                <c:pt idx="2">
                  <c:v>164.66322499999998</c:v>
                </c:pt>
                <c:pt idx="3">
                  <c:v>144.14677499999999</c:v>
                </c:pt>
                <c:pt idx="4">
                  <c:v>97.646712499999992</c:v>
                </c:pt>
                <c:pt idx="5">
                  <c:v>159.51595</c:v>
                </c:pt>
                <c:pt idx="6">
                  <c:v>120.21352249999998</c:v>
                </c:pt>
                <c:pt idx="7">
                  <c:v>84.443152499999997</c:v>
                </c:pt>
                <c:pt idx="8">
                  <c:v>111.4740925</c:v>
                </c:pt>
                <c:pt idx="9">
                  <c:v>81.754729999999995</c:v>
                </c:pt>
                <c:pt idx="10">
                  <c:v>121.04109</c:v>
                </c:pt>
                <c:pt idx="11">
                  <c:v>121.17007000000001</c:v>
                </c:pt>
                <c:pt idx="12">
                  <c:v>249.71615</c:v>
                </c:pt>
                <c:pt idx="13">
                  <c:v>225.95</c:v>
                </c:pt>
                <c:pt idx="14">
                  <c:v>166.63239999999999</c:v>
                </c:pt>
                <c:pt idx="15">
                  <c:v>281.46089999999998</c:v>
                </c:pt>
                <c:pt idx="16">
                  <c:v>368.35717499999998</c:v>
                </c:pt>
                <c:pt idx="17">
                  <c:v>425.23265000000004</c:v>
                </c:pt>
                <c:pt idx="18">
                  <c:v>242.8519</c:v>
                </c:pt>
                <c:pt idx="19">
                  <c:v>289.07069999999999</c:v>
                </c:pt>
                <c:pt idx="20">
                  <c:v>291.71867500000002</c:v>
                </c:pt>
                <c:pt idx="21">
                  <c:v>305.57565</c:v>
                </c:pt>
                <c:pt idx="22">
                  <c:v>219.32172500000001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242-8577-5FF822244E4C}"/>
            </c:ext>
          </c:extLst>
        </c:ser>
        <c:ser>
          <c:idx val="0"/>
          <c:order val="2"/>
          <c:tx>
            <c:strRef>
              <c:f>'3.Renda por estrato'!$AU$81</c:f>
              <c:strCache>
                <c:ptCount val="1"/>
                <c:pt idx="0">
                  <c:v>3º trim /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estrato'!$AR$82:$AR$104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 por estrato'!$AU$82:$AU$104</c:f>
              <c:numCache>
                <c:formatCode>#,##0.00</c:formatCode>
                <c:ptCount val="23"/>
                <c:pt idx="0">
                  <c:v>132.63182499999999</c:v>
                </c:pt>
                <c:pt idx="1">
                  <c:v>151.66239999999999</c:v>
                </c:pt>
                <c:pt idx="2">
                  <c:v>191.83202499999999</c:v>
                </c:pt>
                <c:pt idx="3">
                  <c:v>125.74590000000001</c:v>
                </c:pt>
                <c:pt idx="4">
                  <c:v>127.46612500000001</c:v>
                </c:pt>
                <c:pt idx="5">
                  <c:v>146.841725</c:v>
                </c:pt>
                <c:pt idx="6">
                  <c:v>112.96579249999999</c:v>
                </c:pt>
                <c:pt idx="7">
                  <c:v>89.720312500000006</c:v>
                </c:pt>
                <c:pt idx="8">
                  <c:v>84.536192499999999</c:v>
                </c:pt>
                <c:pt idx="9">
                  <c:v>91.660632500000006</c:v>
                </c:pt>
                <c:pt idx="10">
                  <c:v>123.69186250000001</c:v>
                </c:pt>
                <c:pt idx="11">
                  <c:v>115.6005425</c:v>
                </c:pt>
                <c:pt idx="12">
                  <c:v>238.750575</c:v>
                </c:pt>
                <c:pt idx="13">
                  <c:v>214.93699999999998</c:v>
                </c:pt>
                <c:pt idx="14">
                  <c:v>147.84909999999999</c:v>
                </c:pt>
                <c:pt idx="15">
                  <c:v>251.45657499999999</c:v>
                </c:pt>
                <c:pt idx="16">
                  <c:v>322.83882499999999</c:v>
                </c:pt>
                <c:pt idx="17">
                  <c:v>398.46682500000003</c:v>
                </c:pt>
                <c:pt idx="18">
                  <c:v>230.75379999999998</c:v>
                </c:pt>
                <c:pt idx="19">
                  <c:v>278.91787499999998</c:v>
                </c:pt>
                <c:pt idx="20">
                  <c:v>252.71247500000001</c:v>
                </c:pt>
                <c:pt idx="21">
                  <c:v>298.853725</c:v>
                </c:pt>
                <c:pt idx="22">
                  <c:v>200.15432500000003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estrato'!$D$157:$AM$157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'3.Renda por estrato'!$D$180:$AM$180</c:f>
              <c:numCache>
                <c:formatCode>0.0</c:formatCode>
                <c:ptCount val="36"/>
                <c:pt idx="0">
                  <c:v>21.001299358230685</c:v>
                </c:pt>
                <c:pt idx="1">
                  <c:v>20.693539225464416</c:v>
                </c:pt>
                <c:pt idx="2">
                  <c:v>20.609095616039806</c:v>
                </c:pt>
                <c:pt idx="3">
                  <c:v>20.520092993272169</c:v>
                </c:pt>
                <c:pt idx="4">
                  <c:v>20.376559313955472</c:v>
                </c:pt>
                <c:pt idx="5">
                  <c:v>20.541122851413451</c:v>
                </c:pt>
                <c:pt idx="6">
                  <c:v>20.753022897179328</c:v>
                </c:pt>
                <c:pt idx="7">
                  <c:v>21.09026420959675</c:v>
                </c:pt>
                <c:pt idx="8">
                  <c:v>21.339366900198645</c:v>
                </c:pt>
                <c:pt idx="9">
                  <c:v>21.43803876036068</c:v>
                </c:pt>
                <c:pt idx="10">
                  <c:v>21.585426783221948</c:v>
                </c:pt>
                <c:pt idx="11">
                  <c:v>21.743572587342854</c:v>
                </c:pt>
                <c:pt idx="12">
                  <c:v>22.352839730295958</c:v>
                </c:pt>
                <c:pt idx="13">
                  <c:v>22.980932051911164</c:v>
                </c:pt>
                <c:pt idx="14">
                  <c:v>23.310320434785918</c:v>
                </c:pt>
                <c:pt idx="15">
                  <c:v>23.657675301529391</c:v>
                </c:pt>
                <c:pt idx="16">
                  <c:v>23.871227202423135</c:v>
                </c:pt>
                <c:pt idx="17">
                  <c:v>24.195608809045375</c:v>
                </c:pt>
                <c:pt idx="18">
                  <c:v>24.628371645279977</c:v>
                </c:pt>
                <c:pt idx="19">
                  <c:v>25.052657250947554</c:v>
                </c:pt>
                <c:pt idx="20">
                  <c:v>25.695702171725689</c:v>
                </c:pt>
                <c:pt idx="21">
                  <c:v>26.197016022832816</c:v>
                </c:pt>
                <c:pt idx="22">
                  <c:v>26.624487690430939</c:v>
                </c:pt>
                <c:pt idx="23">
                  <c:v>27.02138311642846</c:v>
                </c:pt>
                <c:pt idx="24">
                  <c:v>27.12102155039657</c:v>
                </c:pt>
                <c:pt idx="25">
                  <c:v>27.226120824237434</c:v>
                </c:pt>
                <c:pt idx="26">
                  <c:v>27.351789747636175</c:v>
                </c:pt>
                <c:pt idx="27">
                  <c:v>27.327541609226753</c:v>
                </c:pt>
                <c:pt idx="28">
                  <c:v>27.270496802745143</c:v>
                </c:pt>
                <c:pt idx="29">
                  <c:v>27.36735242404005</c:v>
                </c:pt>
                <c:pt idx="30">
                  <c:v>29.265798332574732</c:v>
                </c:pt>
                <c:pt idx="31">
                  <c:v>32.111063096918464</c:v>
                </c:pt>
                <c:pt idx="32">
                  <c:v>34.713608763127361</c:v>
                </c:pt>
                <c:pt idx="33">
                  <c:v>37.110847699840257</c:v>
                </c:pt>
                <c:pt idx="34">
                  <c:v>35.550492319401663</c:v>
                </c:pt>
                <c:pt idx="35">
                  <c:v>33.062280817564144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0-417B-8B45-BD3439A0A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4869456"/>
        <c:axId val="834874448"/>
      </c:lineChart>
      <c:catAx>
        <c:axId val="834869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4874448"/>
        <c:crosses val="autoZero"/>
        <c:auto val="1"/>
        <c:lblAlgn val="ctr"/>
        <c:lblOffset val="100"/>
        <c:noMultiLvlLbl val="0"/>
      </c:catAx>
      <c:valAx>
        <c:axId val="83487444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486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'3.Renda por estrato'!$AE$157</c:f>
              <c:strCache>
                <c:ptCount val="1"/>
                <c:pt idx="0">
                  <c:v>3º trim / 2019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estrato'!$C$158:$C$180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 por estrato'!$AE$158:$AE$180</c:f>
              <c:numCache>
                <c:formatCode>0.0</c:formatCode>
                <c:ptCount val="23"/>
                <c:pt idx="0">
                  <c:v>26.486830561527547</c:v>
                </c:pt>
                <c:pt idx="1">
                  <c:v>27.93671672711212</c:v>
                </c:pt>
                <c:pt idx="2">
                  <c:v>21.622087516495352</c:v>
                </c:pt>
                <c:pt idx="3">
                  <c:v>24.334877366727238</c:v>
                </c:pt>
                <c:pt idx="4">
                  <c:v>29.061834656227653</c:v>
                </c:pt>
                <c:pt idx="5">
                  <c:v>30.615312898527552</c:v>
                </c:pt>
                <c:pt idx="6">
                  <c:v>38.273908447554746</c:v>
                </c:pt>
                <c:pt idx="7">
                  <c:v>43.48707915691994</c:v>
                </c:pt>
                <c:pt idx="8">
                  <c:v>35.108366175566644</c:v>
                </c:pt>
                <c:pt idx="9">
                  <c:v>41.532770129155978</c:v>
                </c:pt>
                <c:pt idx="10">
                  <c:v>34.752095999057133</c:v>
                </c:pt>
                <c:pt idx="11">
                  <c:v>35.19040312785792</c:v>
                </c:pt>
                <c:pt idx="12">
                  <c:v>21.234895612678034</c:v>
                </c:pt>
                <c:pt idx="13">
                  <c:v>24.011728737341617</c:v>
                </c:pt>
                <c:pt idx="14">
                  <c:v>30.490193151984577</c:v>
                </c:pt>
                <c:pt idx="15">
                  <c:v>29.037716131860432</c:v>
                </c:pt>
                <c:pt idx="16">
                  <c:v>18.980765573502101</c:v>
                </c:pt>
                <c:pt idx="17">
                  <c:v>15.033106821891963</c:v>
                </c:pt>
                <c:pt idx="18">
                  <c:v>25.840515399389474</c:v>
                </c:pt>
                <c:pt idx="19">
                  <c:v>20.646238027044376</c:v>
                </c:pt>
                <c:pt idx="20">
                  <c:v>16.358895291105235</c:v>
                </c:pt>
                <c:pt idx="21">
                  <c:v>28.001460262135989</c:v>
                </c:pt>
                <c:pt idx="22">
                  <c:v>27.327541609226753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'3.Renda por estrato'!$AI$157</c:f>
              <c:strCache>
                <c:ptCount val="1"/>
                <c:pt idx="0">
                  <c:v>3º trim /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'3.Renda por estrato'!$AI$158:$AI$180</c:f>
              <c:numCache>
                <c:formatCode>0.0</c:formatCode>
                <c:ptCount val="23"/>
                <c:pt idx="0">
                  <c:v>31.042701696475874</c:v>
                </c:pt>
                <c:pt idx="1">
                  <c:v>30.380479550035854</c:v>
                </c:pt>
                <c:pt idx="2">
                  <c:v>23.04701459600345</c:v>
                </c:pt>
                <c:pt idx="3">
                  <c:v>25.307541566573377</c:v>
                </c:pt>
                <c:pt idx="4">
                  <c:v>33.714990660847903</c:v>
                </c:pt>
                <c:pt idx="5">
                  <c:v>31.855615378900982</c:v>
                </c:pt>
                <c:pt idx="6">
                  <c:v>44.818849310400999</c:v>
                </c:pt>
                <c:pt idx="7">
                  <c:v>67.467770699347113</c:v>
                </c:pt>
                <c:pt idx="8">
                  <c:v>43.264090712377858</c:v>
                </c:pt>
                <c:pt idx="9">
                  <c:v>41.176235307730821</c:v>
                </c:pt>
                <c:pt idx="10">
                  <c:v>38.802418253173364</c:v>
                </c:pt>
                <c:pt idx="11">
                  <c:v>48.008012622258946</c:v>
                </c:pt>
                <c:pt idx="12">
                  <c:v>23.284922701234983</c:v>
                </c:pt>
                <c:pt idx="13">
                  <c:v>26.870599690196943</c:v>
                </c:pt>
                <c:pt idx="14">
                  <c:v>44.501334974470758</c:v>
                </c:pt>
                <c:pt idx="15">
                  <c:v>34.230461495717527</c:v>
                </c:pt>
                <c:pt idx="16">
                  <c:v>19.461679414823401</c:v>
                </c:pt>
                <c:pt idx="17">
                  <c:v>19.615456386051257</c:v>
                </c:pt>
                <c:pt idx="18">
                  <c:v>29.291719562416436</c:v>
                </c:pt>
                <c:pt idx="19">
                  <c:v>23.068911861354334</c:v>
                </c:pt>
                <c:pt idx="20">
                  <c:v>18.143441622309574</c:v>
                </c:pt>
                <c:pt idx="21">
                  <c:v>28.71808584879064</c:v>
                </c:pt>
                <c:pt idx="22">
                  <c:v>32.111063096918464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7-404D-9803-29E505D201B2}"/>
            </c:ext>
          </c:extLst>
        </c:ser>
        <c:ser>
          <c:idx val="0"/>
          <c:order val="2"/>
          <c:tx>
            <c:strRef>
              <c:f>'3.Renda por estrato'!$AM$157</c:f>
              <c:strCache>
                <c:ptCount val="1"/>
                <c:pt idx="0">
                  <c:v>3º trim /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estrato'!$C$158:$C$180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 por estrato'!$AM$158:$AM$180</c:f>
              <c:numCache>
                <c:formatCode>0.0</c:formatCode>
                <c:ptCount val="23"/>
                <c:pt idx="0">
                  <c:v>28.36215780036202</c:v>
                </c:pt>
                <c:pt idx="1">
                  <c:v>39.044276959879319</c:v>
                </c:pt>
                <c:pt idx="2">
                  <c:v>21.601028295457969</c:v>
                </c:pt>
                <c:pt idx="3">
                  <c:v>28.470109164593037</c:v>
                </c:pt>
                <c:pt idx="4">
                  <c:v>28.231198681218242</c:v>
                </c:pt>
                <c:pt idx="5">
                  <c:v>28.910834097052454</c:v>
                </c:pt>
                <c:pt idx="6">
                  <c:v>45.478756323512712</c:v>
                </c:pt>
                <c:pt idx="7">
                  <c:v>59.851103951515988</c:v>
                </c:pt>
                <c:pt idx="8">
                  <c:v>55.086609797336209</c:v>
                </c:pt>
                <c:pt idx="9">
                  <c:v>42.774039334716562</c:v>
                </c:pt>
                <c:pt idx="10">
                  <c:v>42.896306133315761</c:v>
                </c:pt>
                <c:pt idx="11">
                  <c:v>40.671128338346684</c:v>
                </c:pt>
                <c:pt idx="12">
                  <c:v>25.546867269324903</c:v>
                </c:pt>
                <c:pt idx="13">
                  <c:v>27.539003289335952</c:v>
                </c:pt>
                <c:pt idx="14">
                  <c:v>49.74123447488013</c:v>
                </c:pt>
                <c:pt idx="15">
                  <c:v>33.60465122059346</c:v>
                </c:pt>
                <c:pt idx="16">
                  <c:v>19.914841407318342</c:v>
                </c:pt>
                <c:pt idx="17">
                  <c:v>22.427171948379893</c:v>
                </c:pt>
                <c:pt idx="18">
                  <c:v>29.497336555237663</c:v>
                </c:pt>
                <c:pt idx="19">
                  <c:v>17.91932033757249</c:v>
                </c:pt>
                <c:pt idx="20">
                  <c:v>21.168029991396349</c:v>
                </c:pt>
                <c:pt idx="21">
                  <c:v>31.344845208136523</c:v>
                </c:pt>
                <c:pt idx="22">
                  <c:v>33.062280817564144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'4.Renda_14_sm'!$C$8:$AO$8</c:f>
              <c:strCache>
                <c:ptCount val="39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</c:strCache>
            </c:strRef>
          </c:cat>
          <c:val>
            <c:numRef>
              <c:f>'4.Renda_14_sm'!$C$31:$AO$31</c:f>
              <c:numCache>
                <c:formatCode>0.0</c:formatCode>
                <c:ptCount val="39"/>
                <c:pt idx="0">
                  <c:v>19.562640000000002</c:v>
                </c:pt>
                <c:pt idx="1">
                  <c:v>19.27947</c:v>
                </c:pt>
                <c:pt idx="2">
                  <c:v>18.818770000000001</c:v>
                </c:pt>
                <c:pt idx="3">
                  <c:v>17.765840000000001</c:v>
                </c:pt>
                <c:pt idx="4">
                  <c:v>18.886810000000001</c:v>
                </c:pt>
                <c:pt idx="5">
                  <c:v>18.151239999999998</c:v>
                </c:pt>
                <c:pt idx="6">
                  <c:v>17.782220000000002</c:v>
                </c:pt>
                <c:pt idx="7">
                  <c:v>17.272760000000002</c:v>
                </c:pt>
                <c:pt idx="8">
                  <c:v>17.982519999999997</c:v>
                </c:pt>
                <c:pt idx="9">
                  <c:v>18.241430000000001</c:v>
                </c:pt>
                <c:pt idx="10">
                  <c:v>18.58005</c:v>
                </c:pt>
                <c:pt idx="11">
                  <c:v>17.744889999999998</c:v>
                </c:pt>
                <c:pt idx="12">
                  <c:v>19.31437</c:v>
                </c:pt>
                <c:pt idx="13">
                  <c:v>19.348290000000002</c:v>
                </c:pt>
                <c:pt idx="14">
                  <c:v>19.459689999999998</c:v>
                </c:pt>
                <c:pt idx="15">
                  <c:v>19.756170000000001</c:v>
                </c:pt>
                <c:pt idx="16">
                  <c:v>21.243819999999999</c:v>
                </c:pt>
                <c:pt idx="17">
                  <c:v>21.406179999999999</c:v>
                </c:pt>
                <c:pt idx="18">
                  <c:v>21.609729999999999</c:v>
                </c:pt>
                <c:pt idx="19">
                  <c:v>21.25442</c:v>
                </c:pt>
                <c:pt idx="20">
                  <c:v>22.544919999999998</c:v>
                </c:pt>
                <c:pt idx="21">
                  <c:v>22.49776</c:v>
                </c:pt>
                <c:pt idx="22">
                  <c:v>22.36964</c:v>
                </c:pt>
                <c:pt idx="23">
                  <c:v>21.98978</c:v>
                </c:pt>
                <c:pt idx="24">
                  <c:v>22.718879999999999</c:v>
                </c:pt>
                <c:pt idx="25">
                  <c:v>22.766559999999998</c:v>
                </c:pt>
                <c:pt idx="26">
                  <c:v>22.352449999999997</c:v>
                </c:pt>
                <c:pt idx="27">
                  <c:v>21.82893</c:v>
                </c:pt>
                <c:pt idx="28">
                  <c:v>23.168980000000001</c:v>
                </c:pt>
                <c:pt idx="29">
                  <c:v>23.03715</c:v>
                </c:pt>
                <c:pt idx="30">
                  <c:v>22.693169999999999</c:v>
                </c:pt>
                <c:pt idx="31">
                  <c:v>21.622050000000002</c:v>
                </c:pt>
                <c:pt idx="32">
                  <c:v>23.44613</c:v>
                </c:pt>
                <c:pt idx="33">
                  <c:v>29.263630000000003</c:v>
                </c:pt>
                <c:pt idx="34">
                  <c:v>29.654170000000001</c:v>
                </c:pt>
                <c:pt idx="35">
                  <c:v>27.81861</c:v>
                </c:pt>
                <c:pt idx="36">
                  <c:v>27.875050000000002</c:v>
                </c:pt>
                <c:pt idx="37">
                  <c:v>26.360579999999999</c:v>
                </c:pt>
                <c:pt idx="38">
                  <c:v>25.29269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8-4C56-B95B-EFDC00FEE48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5432720"/>
        <c:axId val="215433112"/>
      </c:lineChart>
      <c:catAx>
        <c:axId val="21543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112"/>
        <c:crosses val="autoZero"/>
        <c:auto val="1"/>
        <c:lblAlgn val="ctr"/>
        <c:lblOffset val="100"/>
        <c:noMultiLvlLbl val="0"/>
      </c:catAx>
      <c:valAx>
        <c:axId val="21543311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1.2539184952978056E-2"/>
              <c:y val="0.3731037408202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3344034671372"/>
          <c:y val="3.6846147888810923E-2"/>
          <c:w val="0.84887277066988853"/>
          <c:h val="0.65744955864327803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'4.Renda_14_sm'!$C$40:$AL$40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'4.Renda_14_sm'!$C$63:$AL$63</c:f>
              <c:numCache>
                <c:formatCode>0.00</c:formatCode>
                <c:ptCount val="36"/>
                <c:pt idx="0">
                  <c:v>18.856680000000001</c:v>
                </c:pt>
                <c:pt idx="1">
                  <c:v>18.6877225</c:v>
                </c:pt>
                <c:pt idx="2">
                  <c:v>18.405664999999999</c:v>
                </c:pt>
                <c:pt idx="3">
                  <c:v>18.146527499999998</c:v>
                </c:pt>
                <c:pt idx="4">
                  <c:v>18.0232575</c:v>
                </c:pt>
                <c:pt idx="5">
                  <c:v>17.797184999999999</c:v>
                </c:pt>
                <c:pt idx="6">
                  <c:v>17.819732500000001</c:v>
                </c:pt>
                <c:pt idx="7">
                  <c:v>18.019190000000002</c:v>
                </c:pt>
                <c:pt idx="8">
                  <c:v>18.1372225</c:v>
                </c:pt>
                <c:pt idx="9">
                  <c:v>18.470185000000001</c:v>
                </c:pt>
                <c:pt idx="10">
                  <c:v>18.7469</c:v>
                </c:pt>
                <c:pt idx="11">
                  <c:v>18.966809999999999</c:v>
                </c:pt>
                <c:pt idx="12">
                  <c:v>19.469629999999999</c:v>
                </c:pt>
                <c:pt idx="13">
                  <c:v>19.951992499999999</c:v>
                </c:pt>
                <c:pt idx="14">
                  <c:v>20.466464999999999</c:v>
                </c:pt>
                <c:pt idx="15">
                  <c:v>21.003974999999997</c:v>
                </c:pt>
                <c:pt idx="16">
                  <c:v>21.378537499999997</c:v>
                </c:pt>
                <c:pt idx="17">
                  <c:v>21.703812499999998</c:v>
                </c:pt>
                <c:pt idx="18">
                  <c:v>21.976707499999996</c:v>
                </c:pt>
                <c:pt idx="19">
                  <c:v>22.166685000000001</c:v>
                </c:pt>
                <c:pt idx="20">
                  <c:v>22.350524999999998</c:v>
                </c:pt>
                <c:pt idx="21">
                  <c:v>22.394015</c:v>
                </c:pt>
                <c:pt idx="22">
                  <c:v>22.461214999999999</c:v>
                </c:pt>
                <c:pt idx="23">
                  <c:v>22.456917499999996</c:v>
                </c:pt>
                <c:pt idx="24">
                  <c:v>22.416704999999997</c:v>
                </c:pt>
                <c:pt idx="25">
                  <c:v>22.529229999999998</c:v>
                </c:pt>
                <c:pt idx="26">
                  <c:v>22.596877499999998</c:v>
                </c:pt>
                <c:pt idx="27">
                  <c:v>22.682057499999999</c:v>
                </c:pt>
                <c:pt idx="28">
                  <c:v>22.6303375</c:v>
                </c:pt>
                <c:pt idx="29">
                  <c:v>22.699625000000001</c:v>
                </c:pt>
                <c:pt idx="30">
                  <c:v>24.256245</c:v>
                </c:pt>
                <c:pt idx="31">
                  <c:v>25.996495000000003</c:v>
                </c:pt>
                <c:pt idx="32">
                  <c:v>27.545635000000004</c:v>
                </c:pt>
                <c:pt idx="33">
                  <c:v>28.652865000000002</c:v>
                </c:pt>
                <c:pt idx="34">
                  <c:v>27.9271025</c:v>
                </c:pt>
                <c:pt idx="35" formatCode="0.0">
                  <c:v>26.836732499999997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4-494E-8535-332EC232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33896"/>
        <c:axId val="215434288"/>
      </c:lineChart>
      <c:catAx>
        <c:axId val="21543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4288"/>
        <c:crosses val="autoZero"/>
        <c:auto val="1"/>
        <c:lblAlgn val="ctr"/>
        <c:lblOffset val="100"/>
        <c:noMultiLvlLbl val="0"/>
      </c:catAx>
      <c:valAx>
        <c:axId val="21543428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8.8715226119442363E-3"/>
              <c:y val="0.35376214263570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4.665195930543492E-2"/>
          <c:w val="0.90009140743529281"/>
          <c:h val="0.7276929449463313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Gini'!$AA$52</c:f>
              <c:strCache>
                <c:ptCount val="1"/>
                <c:pt idx="0">
                  <c:v>Média 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Gini'!$AA$53:$AA$88</c:f>
              <c:numCache>
                <c:formatCode>0.000</c:formatCode>
                <c:ptCount val="36"/>
                <c:pt idx="0">
                  <c:v>0.57374144431818175</c:v>
                </c:pt>
                <c:pt idx="1">
                  <c:v>0.57076848749999998</c:v>
                </c:pt>
                <c:pt idx="2">
                  <c:v>0.5698118670454545</c:v>
                </c:pt>
                <c:pt idx="3">
                  <c:v>0.5703094465909091</c:v>
                </c:pt>
                <c:pt idx="4">
                  <c:v>0.57091281136363636</c:v>
                </c:pt>
                <c:pt idx="5">
                  <c:v>0.57166816590909086</c:v>
                </c:pt>
                <c:pt idx="6">
                  <c:v>0.57255878522727266</c:v>
                </c:pt>
                <c:pt idx="7">
                  <c:v>0.57321576931818174</c:v>
                </c:pt>
                <c:pt idx="8">
                  <c:v>0.57253312499999998</c:v>
                </c:pt>
                <c:pt idx="9">
                  <c:v>0.57098809090909086</c:v>
                </c:pt>
                <c:pt idx="10">
                  <c:v>0.56859836363636362</c:v>
                </c:pt>
                <c:pt idx="11">
                  <c:v>0.56832286022727274</c:v>
                </c:pt>
                <c:pt idx="12">
                  <c:v>0.57160220113636362</c:v>
                </c:pt>
                <c:pt idx="13">
                  <c:v>0.57557014772727277</c:v>
                </c:pt>
                <c:pt idx="14">
                  <c:v>0.58097350000000003</c:v>
                </c:pt>
                <c:pt idx="15">
                  <c:v>0.58520979545454543</c:v>
                </c:pt>
                <c:pt idx="16">
                  <c:v>0.58826732727272724</c:v>
                </c:pt>
                <c:pt idx="17">
                  <c:v>0.59225064999999999</c:v>
                </c:pt>
                <c:pt idx="18">
                  <c:v>0.59540769886363631</c:v>
                </c:pt>
                <c:pt idx="19">
                  <c:v>0.59771175681818178</c:v>
                </c:pt>
                <c:pt idx="20">
                  <c:v>0.59919523068181813</c:v>
                </c:pt>
                <c:pt idx="21">
                  <c:v>0.59955278181818183</c:v>
                </c:pt>
                <c:pt idx="22">
                  <c:v>0.59987509318181809</c:v>
                </c:pt>
                <c:pt idx="23">
                  <c:v>0.6005911420454545</c:v>
                </c:pt>
                <c:pt idx="24">
                  <c:v>0.60152899204545462</c:v>
                </c:pt>
                <c:pt idx="25">
                  <c:v>0.60350210909090918</c:v>
                </c:pt>
                <c:pt idx="26">
                  <c:v>0.60371282386363645</c:v>
                </c:pt>
                <c:pt idx="27">
                  <c:v>0.60326534431818191</c:v>
                </c:pt>
                <c:pt idx="28">
                  <c:v>0.60199903750000006</c:v>
                </c:pt>
                <c:pt idx="29">
                  <c:v>0.6005762613636364</c:v>
                </c:pt>
                <c:pt idx="30">
                  <c:v>0.60793377500000001</c:v>
                </c:pt>
                <c:pt idx="31">
                  <c:v>0.61650733977272731</c:v>
                </c:pt>
                <c:pt idx="32">
                  <c:v>0.62312608295454552</c:v>
                </c:pt>
                <c:pt idx="33">
                  <c:v>0.62840918977272731</c:v>
                </c:pt>
                <c:pt idx="34">
                  <c:v>0.62417764659090902</c:v>
                </c:pt>
                <c:pt idx="35">
                  <c:v>0.61820980454545449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0AB-B7C5-179EAC1F6FE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2514232"/>
        <c:axId val="182518712"/>
      </c:lineChart>
      <c:catAx>
        <c:axId val="182514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518712"/>
        <c:crosses val="autoZero"/>
        <c:auto val="1"/>
        <c:lblAlgn val="ctr"/>
        <c:lblOffset val="100"/>
        <c:noMultiLvlLbl val="0"/>
      </c:catAx>
      <c:valAx>
        <c:axId val="182518712"/>
        <c:scaling>
          <c:orientation val="minMax"/>
          <c:max val="0.64000000000000012"/>
          <c:min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514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29783790751896"/>
          <c:y val="7.2779664476728817E-2"/>
          <c:w val="0.7088060395325434"/>
          <c:h val="0.85379193866123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'4.Renda_14_sm'!$AD$40</c:f>
              <c:strCache>
                <c:ptCount val="1"/>
                <c:pt idx="0">
                  <c:v>3º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'4.Renda_14_sm'!$B$41:$B$63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'4.Renda_14_sm'!$AD$41:$AD$63</c:f>
              <c:numCache>
                <c:formatCode>0.00</c:formatCode>
                <c:ptCount val="23"/>
                <c:pt idx="0">
                  <c:v>33.799067499999992</c:v>
                </c:pt>
                <c:pt idx="1">
                  <c:v>29.033047500000002</c:v>
                </c:pt>
                <c:pt idx="2">
                  <c:v>32.5380325</c:v>
                </c:pt>
                <c:pt idx="3">
                  <c:v>32.497757499999999</c:v>
                </c:pt>
                <c:pt idx="4">
                  <c:v>35.706714999999996</c:v>
                </c:pt>
                <c:pt idx="5">
                  <c:v>28.734815000000001</c:v>
                </c:pt>
                <c:pt idx="6">
                  <c:v>34.365362500000003</c:v>
                </c:pt>
                <c:pt idx="7">
                  <c:v>35.671882500000002</c:v>
                </c:pt>
                <c:pt idx="8">
                  <c:v>33.208880000000008</c:v>
                </c:pt>
                <c:pt idx="9">
                  <c:v>38.055187500000002</c:v>
                </c:pt>
                <c:pt idx="10">
                  <c:v>32.875242499999999</c:v>
                </c:pt>
                <c:pt idx="11">
                  <c:v>28.129082500000003</c:v>
                </c:pt>
                <c:pt idx="12">
                  <c:v>19.102777500000002</c:v>
                </c:pt>
                <c:pt idx="13">
                  <c:v>20.135172499999999</c:v>
                </c:pt>
                <c:pt idx="14">
                  <c:v>23.516155000000001</c:v>
                </c:pt>
                <c:pt idx="15">
                  <c:v>16.850265</c:v>
                </c:pt>
                <c:pt idx="16">
                  <c:v>15.39141</c:v>
                </c:pt>
                <c:pt idx="17">
                  <c:v>13.7325175</c:v>
                </c:pt>
                <c:pt idx="18">
                  <c:v>20.029092500000001</c:v>
                </c:pt>
                <c:pt idx="19">
                  <c:v>17.129044999999998</c:v>
                </c:pt>
                <c:pt idx="20">
                  <c:v>15.019657500000001</c:v>
                </c:pt>
                <c:pt idx="21">
                  <c:v>16.468150000000001</c:v>
                </c:pt>
                <c:pt idx="22">
                  <c:v>22.682057499999999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7-44EF-8B97-378CC9AC521A}"/>
            </c:ext>
          </c:extLst>
        </c:ser>
        <c:ser>
          <c:idx val="1"/>
          <c:order val="1"/>
          <c:tx>
            <c:strRef>
              <c:f>'4.Renda_14_sm'!$AH$40</c:f>
              <c:strCache>
                <c:ptCount val="1"/>
                <c:pt idx="0">
                  <c:v>3º trim / 2020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'4.Renda_14_sm'!$AH$41:$AH$63</c:f>
              <c:numCache>
                <c:formatCode>0.00</c:formatCode>
                <c:ptCount val="23"/>
                <c:pt idx="0">
                  <c:v>35.680092499999994</c:v>
                </c:pt>
                <c:pt idx="1">
                  <c:v>31.192484999999998</c:v>
                </c:pt>
                <c:pt idx="2">
                  <c:v>34.857067499999999</c:v>
                </c:pt>
                <c:pt idx="3">
                  <c:v>35.254747500000001</c:v>
                </c:pt>
                <c:pt idx="4">
                  <c:v>40.093509999999995</c:v>
                </c:pt>
                <c:pt idx="5">
                  <c:v>32.561644999999999</c:v>
                </c:pt>
                <c:pt idx="6">
                  <c:v>35.890262499999999</c:v>
                </c:pt>
                <c:pt idx="7">
                  <c:v>40.344632499999996</c:v>
                </c:pt>
                <c:pt idx="8">
                  <c:v>37.349425000000004</c:v>
                </c:pt>
                <c:pt idx="9">
                  <c:v>42.980225000000004</c:v>
                </c:pt>
                <c:pt idx="10">
                  <c:v>36.123842500000002</c:v>
                </c:pt>
                <c:pt idx="11">
                  <c:v>33.165905000000002</c:v>
                </c:pt>
                <c:pt idx="12">
                  <c:v>22.4865925</c:v>
                </c:pt>
                <c:pt idx="13">
                  <c:v>24.2386725</c:v>
                </c:pt>
                <c:pt idx="14">
                  <c:v>27.850469999999998</c:v>
                </c:pt>
                <c:pt idx="15">
                  <c:v>19.877565000000001</c:v>
                </c:pt>
                <c:pt idx="16">
                  <c:v>16.308124999999997</c:v>
                </c:pt>
                <c:pt idx="17">
                  <c:v>15.938825</c:v>
                </c:pt>
                <c:pt idx="18">
                  <c:v>22.629637499999998</c:v>
                </c:pt>
                <c:pt idx="19">
                  <c:v>19.105662500000001</c:v>
                </c:pt>
                <c:pt idx="20">
                  <c:v>19.0996725</c:v>
                </c:pt>
                <c:pt idx="21">
                  <c:v>18.820589999999999</c:v>
                </c:pt>
                <c:pt idx="22">
                  <c:v>25.996495000000003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3-4C0C-A38A-E261A112A424}"/>
            </c:ext>
          </c:extLst>
        </c:ser>
        <c:ser>
          <c:idx val="2"/>
          <c:order val="2"/>
          <c:tx>
            <c:strRef>
              <c:f>'4.Renda_14_sm'!$AL$40</c:f>
              <c:strCache>
                <c:ptCount val="1"/>
                <c:pt idx="0">
                  <c:v>3º trim / 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'4.Renda_14_sm'!$B$41:$B$63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'4.Renda_14_sm'!$AL$41:$AL$63</c:f>
              <c:numCache>
                <c:formatCode>0.0</c:formatCode>
                <c:ptCount val="23"/>
                <c:pt idx="0">
                  <c:v>36.370415000000001</c:v>
                </c:pt>
                <c:pt idx="1">
                  <c:v>33.1880825</c:v>
                </c:pt>
                <c:pt idx="2">
                  <c:v>30.0129825</c:v>
                </c:pt>
                <c:pt idx="3">
                  <c:v>37.859057499999999</c:v>
                </c:pt>
                <c:pt idx="4">
                  <c:v>34.869697500000001</c:v>
                </c:pt>
                <c:pt idx="5">
                  <c:v>32.351692500000006</c:v>
                </c:pt>
                <c:pt idx="6">
                  <c:v>36.158640000000005</c:v>
                </c:pt>
                <c:pt idx="7">
                  <c:v>41.455995000000001</c:v>
                </c:pt>
                <c:pt idx="8">
                  <c:v>40.389767500000005</c:v>
                </c:pt>
                <c:pt idx="9">
                  <c:v>40.982239999999997</c:v>
                </c:pt>
                <c:pt idx="10">
                  <c:v>35.684187499999993</c:v>
                </c:pt>
                <c:pt idx="11">
                  <c:v>34.978285</c:v>
                </c:pt>
                <c:pt idx="12">
                  <c:v>22.3260425</c:v>
                </c:pt>
                <c:pt idx="13">
                  <c:v>24.54045</c:v>
                </c:pt>
                <c:pt idx="14">
                  <c:v>29.160444999999999</c:v>
                </c:pt>
                <c:pt idx="15">
                  <c:v>20.971722499999998</c:v>
                </c:pt>
                <c:pt idx="16">
                  <c:v>16.846072499999998</c:v>
                </c:pt>
                <c:pt idx="17">
                  <c:v>17.801947500000001</c:v>
                </c:pt>
                <c:pt idx="18">
                  <c:v>22.853730000000002</c:v>
                </c:pt>
                <c:pt idx="19">
                  <c:v>19.379580000000004</c:v>
                </c:pt>
                <c:pt idx="20">
                  <c:v>20.894009999999998</c:v>
                </c:pt>
                <c:pt idx="21">
                  <c:v>19.312392500000001</c:v>
                </c:pt>
                <c:pt idx="22">
                  <c:v>26.836732499999997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E6-442A-8635-635E7843DA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axId val="215697784"/>
        <c:axId val="215698176"/>
      </c:barChart>
      <c:catAx>
        <c:axId val="215697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8176"/>
        <c:crosses val="autoZero"/>
        <c:auto val="1"/>
        <c:lblAlgn val="ctr"/>
        <c:lblOffset val="100"/>
        <c:noMultiLvlLbl val="0"/>
      </c:catAx>
      <c:valAx>
        <c:axId val="215698176"/>
        <c:scaling>
          <c:orientation val="minMax"/>
          <c:min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0.53205050866132975"/>
              <c:y val="3.91581008321096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'5.Crianças_14sm'!$C$8:$AO$8</c:f>
              <c:strCache>
                <c:ptCount val="39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</c:strCache>
            </c:strRef>
          </c:cat>
          <c:val>
            <c:numRef>
              <c:f>'5.Crianças_14sm'!$C$31:$AO$31</c:f>
              <c:numCache>
                <c:formatCode>0.0</c:formatCode>
                <c:ptCount val="39"/>
                <c:pt idx="0">
                  <c:v>22.103719999999999</c:v>
                </c:pt>
                <c:pt idx="1">
                  <c:v>22.362940000000002</c:v>
                </c:pt>
                <c:pt idx="2">
                  <c:v>21.99586</c:v>
                </c:pt>
                <c:pt idx="3">
                  <c:v>19.956950000000003</c:v>
                </c:pt>
                <c:pt idx="4">
                  <c:v>21.941890000000001</c:v>
                </c:pt>
                <c:pt idx="5">
                  <c:v>20.349709999999998</c:v>
                </c:pt>
                <c:pt idx="6">
                  <c:v>19.973869999999998</c:v>
                </c:pt>
                <c:pt idx="7">
                  <c:v>19.097939999999998</c:v>
                </c:pt>
                <c:pt idx="8">
                  <c:v>19.652249999999999</c:v>
                </c:pt>
                <c:pt idx="9">
                  <c:v>20.39546</c:v>
                </c:pt>
                <c:pt idx="10">
                  <c:v>21.229700000000001</c:v>
                </c:pt>
                <c:pt idx="11">
                  <c:v>19.513559999999998</c:v>
                </c:pt>
                <c:pt idx="12">
                  <c:v>21.820260000000001</c:v>
                </c:pt>
                <c:pt idx="13">
                  <c:v>21.64678</c:v>
                </c:pt>
                <c:pt idx="14">
                  <c:v>21.887609999999999</c:v>
                </c:pt>
                <c:pt idx="15">
                  <c:v>21.852269999999997</c:v>
                </c:pt>
                <c:pt idx="16">
                  <c:v>23.842489999999998</c:v>
                </c:pt>
                <c:pt idx="17">
                  <c:v>24.075040000000001</c:v>
                </c:pt>
                <c:pt idx="18">
                  <c:v>23.581679999999999</c:v>
                </c:pt>
                <c:pt idx="19">
                  <c:v>23.368030000000001</c:v>
                </c:pt>
                <c:pt idx="20">
                  <c:v>25.300820000000002</c:v>
                </c:pt>
                <c:pt idx="21">
                  <c:v>24.941399999999998</c:v>
                </c:pt>
                <c:pt idx="22">
                  <c:v>24.818339999999999</c:v>
                </c:pt>
                <c:pt idx="23">
                  <c:v>24.2532</c:v>
                </c:pt>
                <c:pt idx="24">
                  <c:v>25.020199999999999</c:v>
                </c:pt>
                <c:pt idx="25">
                  <c:v>24.598600000000001</c:v>
                </c:pt>
                <c:pt idx="26">
                  <c:v>24.875299999999999</c:v>
                </c:pt>
                <c:pt idx="27">
                  <c:v>23.82273</c:v>
                </c:pt>
                <c:pt idx="28">
                  <c:v>26.206150000000001</c:v>
                </c:pt>
                <c:pt idx="29">
                  <c:v>24.907820000000001</c:v>
                </c:pt>
                <c:pt idx="30">
                  <c:v>24.63776</c:v>
                </c:pt>
                <c:pt idx="31">
                  <c:v>23.40784</c:v>
                </c:pt>
                <c:pt idx="32">
                  <c:v>25.081809999999997</c:v>
                </c:pt>
                <c:pt idx="33">
                  <c:v>31.910899999999998</c:v>
                </c:pt>
                <c:pt idx="34">
                  <c:v>32.143119999999996</c:v>
                </c:pt>
                <c:pt idx="35">
                  <c:v>29.759770000000003</c:v>
                </c:pt>
                <c:pt idx="36">
                  <c:v>31.314720000000001</c:v>
                </c:pt>
                <c:pt idx="37">
                  <c:v>29.72906</c:v>
                </c:pt>
                <c:pt idx="38">
                  <c:v>28.566960000000002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C-41BA-9322-304BB9C155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50136880"/>
        <c:axId val="650141872"/>
      </c:lineChart>
      <c:catAx>
        <c:axId val="65013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0141872"/>
        <c:crosses val="autoZero"/>
        <c:auto val="1"/>
        <c:lblAlgn val="ctr"/>
        <c:lblOffset val="100"/>
        <c:noMultiLvlLbl val="0"/>
      </c:catAx>
      <c:valAx>
        <c:axId val="65014187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013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29783790751896"/>
          <c:y val="7.2779664476728817E-2"/>
          <c:w val="0.7088060395325434"/>
          <c:h val="0.85379193866123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'5.Crianças_14sm'!$AD$40</c:f>
              <c:strCache>
                <c:ptCount val="1"/>
                <c:pt idx="0">
                  <c:v>3º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'5.Crianças_14sm'!$B$41:$B$63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'5.Crianças_14sm'!$AD$41:$AD$63</c:f>
              <c:numCache>
                <c:formatCode>0.00</c:formatCode>
                <c:ptCount val="23"/>
                <c:pt idx="0">
                  <c:v>46.832155</c:v>
                </c:pt>
                <c:pt idx="1">
                  <c:v>34.395867499999994</c:v>
                </c:pt>
                <c:pt idx="2">
                  <c:v>42.388672499999998</c:v>
                </c:pt>
                <c:pt idx="3">
                  <c:v>40.700497500000004</c:v>
                </c:pt>
                <c:pt idx="4">
                  <c:v>39.778880000000001</c:v>
                </c:pt>
                <c:pt idx="5">
                  <c:v>34.492242500000003</c:v>
                </c:pt>
                <c:pt idx="6">
                  <c:v>39.345439999999996</c:v>
                </c:pt>
                <c:pt idx="7">
                  <c:v>43.875992500000002</c:v>
                </c:pt>
                <c:pt idx="8">
                  <c:v>36.522257499999995</c:v>
                </c:pt>
                <c:pt idx="9">
                  <c:v>44.478814999999997</c:v>
                </c:pt>
                <c:pt idx="10">
                  <c:v>38.649409999999996</c:v>
                </c:pt>
                <c:pt idx="11">
                  <c:v>32.739647499999997</c:v>
                </c:pt>
                <c:pt idx="12">
                  <c:v>20.963445</c:v>
                </c:pt>
                <c:pt idx="13">
                  <c:v>22.3879375</c:v>
                </c:pt>
                <c:pt idx="14">
                  <c:v>24.358170000000001</c:v>
                </c:pt>
                <c:pt idx="15">
                  <c:v>16.252587500000001</c:v>
                </c:pt>
                <c:pt idx="16">
                  <c:v>11.810645000000001</c:v>
                </c:pt>
                <c:pt idx="17">
                  <c:v>6.0961175000000001</c:v>
                </c:pt>
                <c:pt idx="18">
                  <c:v>19.7563025</c:v>
                </c:pt>
                <c:pt idx="19">
                  <c:v>17.930757499999999</c:v>
                </c:pt>
                <c:pt idx="20">
                  <c:v>12.915514999999999</c:v>
                </c:pt>
                <c:pt idx="21">
                  <c:v>19.993119999999998</c:v>
                </c:pt>
                <c:pt idx="22">
                  <c:v>24.893615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3-45FE-A600-E4328F6BB45C}"/>
            </c:ext>
          </c:extLst>
        </c:ser>
        <c:ser>
          <c:idx val="1"/>
          <c:order val="1"/>
          <c:tx>
            <c:strRef>
              <c:f>'5.Crianças_14sm'!$AL$40</c:f>
              <c:strCache>
                <c:ptCount val="1"/>
                <c:pt idx="0">
                  <c:v>3º trim / 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'5.Crianças_14sm'!$B$41:$B$63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'5.Crianças_14sm'!$AL$41:$AL$63</c:f>
              <c:numCache>
                <c:formatCode>0.00</c:formatCode>
                <c:ptCount val="23"/>
                <c:pt idx="0">
                  <c:v>48.584452499999998</c:v>
                </c:pt>
                <c:pt idx="1">
                  <c:v>37.918432499999994</c:v>
                </c:pt>
                <c:pt idx="2">
                  <c:v>40.738419999999991</c:v>
                </c:pt>
                <c:pt idx="3">
                  <c:v>51.583357499999998</c:v>
                </c:pt>
                <c:pt idx="4">
                  <c:v>42.669665000000002</c:v>
                </c:pt>
                <c:pt idx="5">
                  <c:v>33.398735000000002</c:v>
                </c:pt>
                <c:pt idx="6">
                  <c:v>43.713135000000008</c:v>
                </c:pt>
                <c:pt idx="7">
                  <c:v>50.368339999999996</c:v>
                </c:pt>
                <c:pt idx="8">
                  <c:v>47.631545000000003</c:v>
                </c:pt>
                <c:pt idx="9">
                  <c:v>50.817932499999998</c:v>
                </c:pt>
                <c:pt idx="10">
                  <c:v>40.300572500000001</c:v>
                </c:pt>
                <c:pt idx="11">
                  <c:v>43.041979999999995</c:v>
                </c:pt>
                <c:pt idx="12">
                  <c:v>22.186349999999997</c:v>
                </c:pt>
                <c:pt idx="13">
                  <c:v>27.112964999999999</c:v>
                </c:pt>
                <c:pt idx="14">
                  <c:v>27.526552500000001</c:v>
                </c:pt>
                <c:pt idx="15">
                  <c:v>22.959622499999998</c:v>
                </c:pt>
                <c:pt idx="16">
                  <c:v>12.745854999999999</c:v>
                </c:pt>
                <c:pt idx="17">
                  <c:v>12.5928875</c:v>
                </c:pt>
                <c:pt idx="18">
                  <c:v>17.63814</c:v>
                </c:pt>
                <c:pt idx="19">
                  <c:v>24.527102500000002</c:v>
                </c:pt>
                <c:pt idx="20">
                  <c:v>19.558462499999997</c:v>
                </c:pt>
                <c:pt idx="21">
                  <c:v>22.508537500000003</c:v>
                </c:pt>
                <c:pt idx="22">
                  <c:v>29.842627499999999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13-45FE-A600-E4328F6BB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axId val="215697784"/>
        <c:axId val="215698176"/>
      </c:barChart>
      <c:catAx>
        <c:axId val="215697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8176"/>
        <c:crosses val="autoZero"/>
        <c:auto val="1"/>
        <c:lblAlgn val="ctr"/>
        <c:lblOffset val="100"/>
        <c:noMultiLvlLbl val="0"/>
      </c:catAx>
      <c:valAx>
        <c:axId val="215698176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0.53205050866132975"/>
              <c:y val="3.91581008321096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'6.Gênero'!$D$112:$AP$112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'6.Gênero'!$D$135:$AM$135</c:f>
              <c:numCache>
                <c:formatCode>0.00</c:formatCode>
                <c:ptCount val="36"/>
                <c:pt idx="0">
                  <c:v>1.4141313429621463</c:v>
                </c:pt>
                <c:pt idx="1">
                  <c:v>1.4187087819001303</c:v>
                </c:pt>
                <c:pt idx="2">
                  <c:v>1.4436219198304812</c:v>
                </c:pt>
                <c:pt idx="3">
                  <c:v>1.4653615367746993</c:v>
                </c:pt>
                <c:pt idx="4">
                  <c:v>1.4762741551817999</c:v>
                </c:pt>
                <c:pt idx="5">
                  <c:v>1.5004028754895484</c:v>
                </c:pt>
                <c:pt idx="6">
                  <c:v>1.4961834678809922</c:v>
                </c:pt>
                <c:pt idx="7">
                  <c:v>1.4868052144806996</c:v>
                </c:pt>
                <c:pt idx="8">
                  <c:v>1.4646058616082878</c:v>
                </c:pt>
                <c:pt idx="9">
                  <c:v>1.4456884750485834</c:v>
                </c:pt>
                <c:pt idx="10">
                  <c:v>1.442474701872472</c:v>
                </c:pt>
                <c:pt idx="11">
                  <c:v>1.4430625343833372</c:v>
                </c:pt>
                <c:pt idx="12">
                  <c:v>1.4592545036613569</c:v>
                </c:pt>
                <c:pt idx="13">
                  <c:v>1.4617235199808616</c:v>
                </c:pt>
                <c:pt idx="14">
                  <c:v>1.4576062642690153</c:v>
                </c:pt>
                <c:pt idx="15">
                  <c:v>1.4481353100988752</c:v>
                </c:pt>
                <c:pt idx="16">
                  <c:v>1.4455103802240876</c:v>
                </c:pt>
                <c:pt idx="17">
                  <c:v>1.4388835154054147</c:v>
                </c:pt>
                <c:pt idx="18">
                  <c:v>1.4406351003594566</c:v>
                </c:pt>
                <c:pt idx="19">
                  <c:v>1.4519132483000756</c:v>
                </c:pt>
                <c:pt idx="20">
                  <c:v>1.458155825751513</c:v>
                </c:pt>
                <c:pt idx="21">
                  <c:v>1.4735743372107006</c:v>
                </c:pt>
                <c:pt idx="22">
                  <c:v>1.4789468024640153</c:v>
                </c:pt>
                <c:pt idx="23">
                  <c:v>1.4766267237406656</c:v>
                </c:pt>
                <c:pt idx="24">
                  <c:v>1.4669411059165216</c:v>
                </c:pt>
                <c:pt idx="25">
                  <c:v>1.4581639835392568</c:v>
                </c:pt>
                <c:pt idx="26">
                  <c:v>1.454229614678775</c:v>
                </c:pt>
                <c:pt idx="27">
                  <c:v>1.4501577579220215</c:v>
                </c:pt>
                <c:pt idx="28">
                  <c:v>1.4606538923427823</c:v>
                </c:pt>
                <c:pt idx="29">
                  <c:v>1.468630110258603</c:v>
                </c:pt>
                <c:pt idx="30">
                  <c:v>1.5068625134412335</c:v>
                </c:pt>
                <c:pt idx="31">
                  <c:v>1.5491655379176819</c:v>
                </c:pt>
                <c:pt idx="32">
                  <c:v>1.5835449855744155</c:v>
                </c:pt>
                <c:pt idx="33">
                  <c:v>1.6176762197378174</c:v>
                </c:pt>
                <c:pt idx="34">
                  <c:v>1.6252191959465263</c:v>
                </c:pt>
                <c:pt idx="35">
                  <c:v>1.5971997778266838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C-4C39-870F-01ECA22C8F5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34029440"/>
        <c:axId val="834032352"/>
      </c:lineChart>
      <c:catAx>
        <c:axId val="83402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4032352"/>
        <c:crosses val="autoZero"/>
        <c:auto val="1"/>
        <c:lblAlgn val="ctr"/>
        <c:lblOffset val="100"/>
        <c:noMultiLvlLbl val="0"/>
      </c:catAx>
      <c:valAx>
        <c:axId val="834032352"/>
        <c:scaling>
          <c:orientation val="minMax"/>
          <c:min val="1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402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'6.Gênero'!$D$137</c:f>
              <c:strCache>
                <c:ptCount val="1"/>
                <c:pt idx="0">
                  <c:v>3º trim / 2019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'6.Gênero'!$C$138:$C$160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'6.Gênero'!$D$138:$D$160</c:f>
              <c:numCache>
                <c:formatCode>0.0</c:formatCode>
                <c:ptCount val="23"/>
                <c:pt idx="0">
                  <c:v>1.4276590585919711</c:v>
                </c:pt>
                <c:pt idx="1">
                  <c:v>1.4397649056402237</c:v>
                </c:pt>
                <c:pt idx="2">
                  <c:v>1.3027880072032068</c:v>
                </c:pt>
                <c:pt idx="3">
                  <c:v>1.4779524687122911</c:v>
                </c:pt>
                <c:pt idx="4">
                  <c:v>1.3129953418585312</c:v>
                </c:pt>
                <c:pt idx="5">
                  <c:v>1.8476721474859172</c:v>
                </c:pt>
                <c:pt idx="6">
                  <c:v>1.5488285386188705</c:v>
                </c:pt>
                <c:pt idx="7">
                  <c:v>1.8112532755633763</c:v>
                </c:pt>
                <c:pt idx="8">
                  <c:v>1.5246020575449883</c:v>
                </c:pt>
                <c:pt idx="9">
                  <c:v>1.581689796759008</c:v>
                </c:pt>
                <c:pt idx="10">
                  <c:v>1.5809152806202764</c:v>
                </c:pt>
                <c:pt idx="11">
                  <c:v>1.6082023046279321</c:v>
                </c:pt>
                <c:pt idx="12">
                  <c:v>1.4834025075824651</c:v>
                </c:pt>
                <c:pt idx="13">
                  <c:v>1.4409513111169494</c:v>
                </c:pt>
                <c:pt idx="14">
                  <c:v>1.3951766081086541</c:v>
                </c:pt>
                <c:pt idx="15">
                  <c:v>1.385522096040696</c:v>
                </c:pt>
                <c:pt idx="16">
                  <c:v>1.3406214053420189</c:v>
                </c:pt>
                <c:pt idx="17">
                  <c:v>1.3954149657747541</c:v>
                </c:pt>
                <c:pt idx="18">
                  <c:v>1.5665647198070229</c:v>
                </c:pt>
                <c:pt idx="19">
                  <c:v>1.4639305519677577</c:v>
                </c:pt>
                <c:pt idx="20">
                  <c:v>1.3273668860305112</c:v>
                </c:pt>
                <c:pt idx="21">
                  <c:v>1.4510569162560614</c:v>
                </c:pt>
                <c:pt idx="22">
                  <c:v>1.4501577579220215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'6.Gênero'!$E$137</c:f>
              <c:strCache>
                <c:ptCount val="1"/>
                <c:pt idx="0">
                  <c:v>3º trim /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'6.Gênero'!$E$138:$E$160</c:f>
              <c:numCache>
                <c:formatCode>0.0</c:formatCode>
                <c:ptCount val="23"/>
                <c:pt idx="0">
                  <c:v>1.6258830472206105</c:v>
                </c:pt>
                <c:pt idx="1">
                  <c:v>1.4630917470546627</c:v>
                </c:pt>
                <c:pt idx="2">
                  <c:v>1.320995521080097</c:v>
                </c:pt>
                <c:pt idx="3">
                  <c:v>1.4895196987150392</c:v>
                </c:pt>
                <c:pt idx="4">
                  <c:v>1.7797473734729778</c:v>
                </c:pt>
                <c:pt idx="5">
                  <c:v>1.7403907061719273</c:v>
                </c:pt>
                <c:pt idx="6">
                  <c:v>1.4662634268432579</c:v>
                </c:pt>
                <c:pt idx="7">
                  <c:v>1.7005664904207951</c:v>
                </c:pt>
                <c:pt idx="8">
                  <c:v>1.6907618783256757</c:v>
                </c:pt>
                <c:pt idx="9">
                  <c:v>1.6634445698183911</c:v>
                </c:pt>
                <c:pt idx="10">
                  <c:v>1.5254127758371314</c:v>
                </c:pt>
                <c:pt idx="11">
                  <c:v>1.6763985315454375</c:v>
                </c:pt>
                <c:pt idx="12">
                  <c:v>1.6358397952961927</c:v>
                </c:pt>
                <c:pt idx="13">
                  <c:v>1.4654838793405518</c:v>
                </c:pt>
                <c:pt idx="14">
                  <c:v>1.4129845310881697</c:v>
                </c:pt>
                <c:pt idx="15">
                  <c:v>1.6161921332363056</c:v>
                </c:pt>
                <c:pt idx="16">
                  <c:v>1.3468249766001275</c:v>
                </c:pt>
                <c:pt idx="17">
                  <c:v>1.3120845386840649</c:v>
                </c:pt>
                <c:pt idx="18">
                  <c:v>1.753828562215799</c:v>
                </c:pt>
                <c:pt idx="19">
                  <c:v>1.6773510236760836</c:v>
                </c:pt>
                <c:pt idx="20">
                  <c:v>1.3743495069550438</c:v>
                </c:pt>
                <c:pt idx="21">
                  <c:v>1.3279988102785423</c:v>
                </c:pt>
                <c:pt idx="22">
                  <c:v>1.5491655379176819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44-4654-AF66-4F91914B3C43}"/>
            </c:ext>
          </c:extLst>
        </c:ser>
        <c:ser>
          <c:idx val="0"/>
          <c:order val="2"/>
          <c:tx>
            <c:strRef>
              <c:f>'6.Gênero'!$F$137</c:f>
              <c:strCache>
                <c:ptCount val="1"/>
                <c:pt idx="0">
                  <c:v>3º trim / 2021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'6.Gênero'!$C$138:$C$160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'6.Gênero'!$F$138:$F$160</c:f>
              <c:numCache>
                <c:formatCode>0.00</c:formatCode>
                <c:ptCount val="23"/>
                <c:pt idx="0">
                  <c:v>1.717208409756954</c:v>
                </c:pt>
                <c:pt idx="1">
                  <c:v>1.9771315782082692</c:v>
                </c:pt>
                <c:pt idx="2">
                  <c:v>1.7234892282704393</c:v>
                </c:pt>
                <c:pt idx="3">
                  <c:v>2.0536489638728499</c:v>
                </c:pt>
                <c:pt idx="4">
                  <c:v>1.6972488293474819</c:v>
                </c:pt>
                <c:pt idx="5">
                  <c:v>1.6897488402625966</c:v>
                </c:pt>
                <c:pt idx="6">
                  <c:v>2.1220470594885796</c:v>
                </c:pt>
                <c:pt idx="7">
                  <c:v>1.9818772902348689</c:v>
                </c:pt>
                <c:pt idx="8">
                  <c:v>1.6933682833926509</c:v>
                </c:pt>
                <c:pt idx="9">
                  <c:v>1.7320981874829533</c:v>
                </c:pt>
                <c:pt idx="10">
                  <c:v>1.6555685169412848</c:v>
                </c:pt>
                <c:pt idx="11">
                  <c:v>1.5079597880259357</c:v>
                </c:pt>
                <c:pt idx="12">
                  <c:v>1.4329236780299257</c:v>
                </c:pt>
                <c:pt idx="13">
                  <c:v>1.7094249400907084</c:v>
                </c:pt>
                <c:pt idx="14">
                  <c:v>1.4686109022219394</c:v>
                </c:pt>
                <c:pt idx="15">
                  <c:v>1.6588596914216758</c:v>
                </c:pt>
                <c:pt idx="16">
                  <c:v>1.459583949889359</c:v>
                </c:pt>
                <c:pt idx="17">
                  <c:v>1.2916206023587748</c:v>
                </c:pt>
                <c:pt idx="18">
                  <c:v>1.5309390404109871</c:v>
                </c:pt>
                <c:pt idx="19">
                  <c:v>1.5660222366719876</c:v>
                </c:pt>
                <c:pt idx="20">
                  <c:v>1.4355656526113776</c:v>
                </c:pt>
                <c:pt idx="21">
                  <c:v>1.4075823678606565</c:v>
                </c:pt>
                <c:pt idx="22">
                  <c:v>1.5971997778266838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Norte</a:t>
            </a:r>
          </a:p>
        </c:rich>
      </c:tx>
      <c:layout>
        <c:manualLayout>
          <c:xMode val="edge"/>
          <c:yMode val="edge"/>
          <c:x val="0.41440088508359985"/>
          <c:y val="1.1958246598485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1488400156876934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Gini'!$E$52</c:f>
              <c:strCache>
                <c:ptCount val="1"/>
                <c:pt idx="0">
                  <c:v>Manaus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Gini'!$E$53:$E$88</c:f>
              <c:numCache>
                <c:formatCode>0.000</c:formatCode>
                <c:ptCount val="36"/>
                <c:pt idx="0">
                  <c:v>0.60095317500000001</c:v>
                </c:pt>
                <c:pt idx="1">
                  <c:v>0.60004317500000004</c:v>
                </c:pt>
                <c:pt idx="2">
                  <c:v>0.59940202499999995</c:v>
                </c:pt>
                <c:pt idx="3">
                  <c:v>0.59222222499999999</c:v>
                </c:pt>
                <c:pt idx="4">
                  <c:v>0.59119774999999997</c:v>
                </c:pt>
                <c:pt idx="5">
                  <c:v>0.58803735000000001</c:v>
                </c:pt>
                <c:pt idx="6">
                  <c:v>0.58663624999999997</c:v>
                </c:pt>
                <c:pt idx="7">
                  <c:v>0.58766404999999999</c:v>
                </c:pt>
                <c:pt idx="8">
                  <c:v>0.58356032499999999</c:v>
                </c:pt>
                <c:pt idx="9">
                  <c:v>0.58211204999999999</c:v>
                </c:pt>
                <c:pt idx="10">
                  <c:v>0.58097347499999996</c:v>
                </c:pt>
                <c:pt idx="11">
                  <c:v>0.58141642500000001</c:v>
                </c:pt>
                <c:pt idx="12">
                  <c:v>0.59019175000000001</c:v>
                </c:pt>
                <c:pt idx="13">
                  <c:v>0.59280222500000002</c:v>
                </c:pt>
                <c:pt idx="14">
                  <c:v>0.60029147500000002</c:v>
                </c:pt>
                <c:pt idx="15">
                  <c:v>0.60519149999999999</c:v>
                </c:pt>
                <c:pt idx="16">
                  <c:v>0.60943802499999999</c:v>
                </c:pt>
                <c:pt idx="17">
                  <c:v>0.62281632500000006</c:v>
                </c:pt>
                <c:pt idx="18">
                  <c:v>0.63112410000000008</c:v>
                </c:pt>
                <c:pt idx="19">
                  <c:v>0.64300655000000007</c:v>
                </c:pt>
                <c:pt idx="20">
                  <c:v>0.65366285000000002</c:v>
                </c:pt>
                <c:pt idx="21">
                  <c:v>0.64951412500000005</c:v>
                </c:pt>
                <c:pt idx="22">
                  <c:v>0.6417756</c:v>
                </c:pt>
                <c:pt idx="23">
                  <c:v>0.63076722500000004</c:v>
                </c:pt>
                <c:pt idx="24">
                  <c:v>0.61345907500000008</c:v>
                </c:pt>
                <c:pt idx="25">
                  <c:v>0.60796867499999996</c:v>
                </c:pt>
                <c:pt idx="26">
                  <c:v>0.60259404999999999</c:v>
                </c:pt>
                <c:pt idx="27">
                  <c:v>0.60080932499999995</c:v>
                </c:pt>
                <c:pt idx="28">
                  <c:v>0.59876612500000004</c:v>
                </c:pt>
                <c:pt idx="29">
                  <c:v>0.59598865000000001</c:v>
                </c:pt>
                <c:pt idx="30">
                  <c:v>0.61425540000000001</c:v>
                </c:pt>
                <c:pt idx="31">
                  <c:v>0.62160139999999997</c:v>
                </c:pt>
                <c:pt idx="32">
                  <c:v>0.62966452500000003</c:v>
                </c:pt>
                <c:pt idx="33">
                  <c:v>0.63411707500000003</c:v>
                </c:pt>
                <c:pt idx="34">
                  <c:v>0.61925137500000005</c:v>
                </c:pt>
                <c:pt idx="35">
                  <c:v>0.60667792499999995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4-44CA-BDCD-8867940608BD}"/>
            </c:ext>
          </c:extLst>
        </c:ser>
        <c:ser>
          <c:idx val="1"/>
          <c:order val="1"/>
          <c:tx>
            <c:strRef>
              <c:f>'1.Coef. Gini'!$F$52</c:f>
              <c:strCache>
                <c:ptCount val="1"/>
                <c:pt idx="0">
                  <c:v>Belém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Gini'!$F$53:$F$88</c:f>
              <c:numCache>
                <c:formatCode>0.000</c:formatCode>
                <c:ptCount val="36"/>
                <c:pt idx="0">
                  <c:v>0.54426450000000004</c:v>
                </c:pt>
                <c:pt idx="1">
                  <c:v>0.54380582499999996</c:v>
                </c:pt>
                <c:pt idx="2">
                  <c:v>0.5496877</c:v>
                </c:pt>
                <c:pt idx="3">
                  <c:v>0.55802344999999998</c:v>
                </c:pt>
                <c:pt idx="4">
                  <c:v>0.55996317500000004</c:v>
                </c:pt>
                <c:pt idx="5">
                  <c:v>0.56705720000000004</c:v>
                </c:pt>
                <c:pt idx="6">
                  <c:v>0.56330897499999999</c:v>
                </c:pt>
                <c:pt idx="7">
                  <c:v>0.55642227499999997</c:v>
                </c:pt>
                <c:pt idx="8">
                  <c:v>0.55401560000000005</c:v>
                </c:pt>
                <c:pt idx="9">
                  <c:v>0.54145169999999998</c:v>
                </c:pt>
                <c:pt idx="10">
                  <c:v>0.53158260000000002</c:v>
                </c:pt>
                <c:pt idx="11">
                  <c:v>0.52990175000000006</c:v>
                </c:pt>
                <c:pt idx="12">
                  <c:v>0.52785565000000001</c:v>
                </c:pt>
                <c:pt idx="13">
                  <c:v>0.53282454999999995</c:v>
                </c:pt>
                <c:pt idx="14">
                  <c:v>0.5430488</c:v>
                </c:pt>
                <c:pt idx="15">
                  <c:v>0.55048524999999993</c:v>
                </c:pt>
                <c:pt idx="16">
                  <c:v>0.55260097500000005</c:v>
                </c:pt>
                <c:pt idx="17">
                  <c:v>0.554887625</c:v>
                </c:pt>
                <c:pt idx="18">
                  <c:v>0.55530057500000007</c:v>
                </c:pt>
                <c:pt idx="19">
                  <c:v>0.55638352499999999</c:v>
                </c:pt>
                <c:pt idx="20">
                  <c:v>0.56363425</c:v>
                </c:pt>
                <c:pt idx="21">
                  <c:v>0.57709195000000002</c:v>
                </c:pt>
                <c:pt idx="22">
                  <c:v>0.59219192500000006</c:v>
                </c:pt>
                <c:pt idx="23">
                  <c:v>0.60804482500000001</c:v>
                </c:pt>
                <c:pt idx="24">
                  <c:v>0.625544875</c:v>
                </c:pt>
                <c:pt idx="25">
                  <c:v>0.62797437499999997</c:v>
                </c:pt>
                <c:pt idx="26">
                  <c:v>0.62732245000000009</c:v>
                </c:pt>
                <c:pt idx="27">
                  <c:v>0.61944862499999997</c:v>
                </c:pt>
                <c:pt idx="28">
                  <c:v>0.61260487499999994</c:v>
                </c:pt>
                <c:pt idx="29">
                  <c:v>0.61345167499999997</c:v>
                </c:pt>
                <c:pt idx="30">
                  <c:v>0.62260657499999994</c:v>
                </c:pt>
                <c:pt idx="31">
                  <c:v>0.63184565000000004</c:v>
                </c:pt>
                <c:pt idx="32">
                  <c:v>0.64146334999999999</c:v>
                </c:pt>
                <c:pt idx="33">
                  <c:v>0.65266555000000004</c:v>
                </c:pt>
                <c:pt idx="34">
                  <c:v>0.65292685000000006</c:v>
                </c:pt>
                <c:pt idx="35">
                  <c:v>0.65736410000000001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4-44CA-BDCD-8867940608BD}"/>
            </c:ext>
          </c:extLst>
        </c:ser>
        <c:ser>
          <c:idx val="2"/>
          <c:order val="2"/>
          <c:tx>
            <c:strRef>
              <c:f>'1.Coef. Gini'!$G$52</c:f>
              <c:strCache>
                <c:ptCount val="1"/>
                <c:pt idx="0">
                  <c:v>Macapá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Gini'!$G$53:$G$88</c:f>
              <c:numCache>
                <c:formatCode>0.000</c:formatCode>
                <c:ptCount val="36"/>
                <c:pt idx="0">
                  <c:v>0.56453347499999995</c:v>
                </c:pt>
                <c:pt idx="1">
                  <c:v>0.55814434999999996</c:v>
                </c:pt>
                <c:pt idx="2">
                  <c:v>0.55940299999999998</c:v>
                </c:pt>
                <c:pt idx="3">
                  <c:v>0.55888114999999994</c:v>
                </c:pt>
                <c:pt idx="4">
                  <c:v>0.55804402500000005</c:v>
                </c:pt>
                <c:pt idx="5">
                  <c:v>0.56337277499999994</c:v>
                </c:pt>
                <c:pt idx="6">
                  <c:v>0.55979860000000004</c:v>
                </c:pt>
                <c:pt idx="7">
                  <c:v>0.56263477500000003</c:v>
                </c:pt>
                <c:pt idx="8">
                  <c:v>0.558917</c:v>
                </c:pt>
                <c:pt idx="9">
                  <c:v>0.55493539999999997</c:v>
                </c:pt>
                <c:pt idx="10">
                  <c:v>0.55375924999999993</c:v>
                </c:pt>
                <c:pt idx="11">
                  <c:v>0.54913307499999997</c:v>
                </c:pt>
                <c:pt idx="12">
                  <c:v>0.55643862499999996</c:v>
                </c:pt>
                <c:pt idx="13">
                  <c:v>0.568757925</c:v>
                </c:pt>
                <c:pt idx="14">
                  <c:v>0.58752522500000004</c:v>
                </c:pt>
                <c:pt idx="15">
                  <c:v>0.59712907500000001</c:v>
                </c:pt>
                <c:pt idx="16">
                  <c:v>0.60069125000000001</c:v>
                </c:pt>
                <c:pt idx="17">
                  <c:v>0.60775117499999998</c:v>
                </c:pt>
                <c:pt idx="18">
                  <c:v>0.61349632500000006</c:v>
                </c:pt>
                <c:pt idx="19">
                  <c:v>0.62682939999999998</c:v>
                </c:pt>
                <c:pt idx="20">
                  <c:v>0.62834915000000002</c:v>
                </c:pt>
                <c:pt idx="21">
                  <c:v>0.62826182500000005</c:v>
                </c:pt>
                <c:pt idx="22">
                  <c:v>0.62337304999999998</c:v>
                </c:pt>
                <c:pt idx="23">
                  <c:v>0.60846927500000003</c:v>
                </c:pt>
                <c:pt idx="24">
                  <c:v>0.60509962500000003</c:v>
                </c:pt>
                <c:pt idx="25">
                  <c:v>0.59540280000000001</c:v>
                </c:pt>
                <c:pt idx="26">
                  <c:v>0.58315004999999998</c:v>
                </c:pt>
                <c:pt idx="27">
                  <c:v>0.5813863749999999</c:v>
                </c:pt>
                <c:pt idx="28">
                  <c:v>0.57980729999999991</c:v>
                </c:pt>
                <c:pt idx="29">
                  <c:v>0.57782595000000003</c:v>
                </c:pt>
                <c:pt idx="30">
                  <c:v>0.57924599999999993</c:v>
                </c:pt>
                <c:pt idx="31">
                  <c:v>0.58433975000000005</c:v>
                </c:pt>
                <c:pt idx="32">
                  <c:v>0.58166394999999993</c:v>
                </c:pt>
                <c:pt idx="33">
                  <c:v>0.58024880000000001</c:v>
                </c:pt>
                <c:pt idx="34">
                  <c:v>0.58327917499999993</c:v>
                </c:pt>
                <c:pt idx="35">
                  <c:v>0.58330412499999995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4-44CA-BDCD-88679406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483600"/>
        <c:axId val="182639128"/>
      </c:lineChart>
      <c:catAx>
        <c:axId val="18248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639128"/>
        <c:crosses val="autoZero"/>
        <c:auto val="1"/>
        <c:lblAlgn val="ctr"/>
        <c:lblOffset val="100"/>
        <c:noMultiLvlLbl val="0"/>
      </c:catAx>
      <c:valAx>
        <c:axId val="18263912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48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20224668925412"/>
          <c:y val="0.89303074184692433"/>
          <c:w val="0.49886311058916705"/>
          <c:h val="8.7812170030470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779307346134794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Gini'!$H$52</c:f>
              <c:strCache>
                <c:ptCount val="1"/>
                <c:pt idx="0">
                  <c:v>Grande São Luís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Gini'!$H$53:$H$88</c:f>
              <c:numCache>
                <c:formatCode>0.000</c:formatCode>
                <c:ptCount val="36"/>
                <c:pt idx="0">
                  <c:v>0.55230847500000002</c:v>
                </c:pt>
                <c:pt idx="1">
                  <c:v>0.54840469999999997</c:v>
                </c:pt>
                <c:pt idx="2">
                  <c:v>0.53914082500000005</c:v>
                </c:pt>
                <c:pt idx="3">
                  <c:v>0.52978852499999995</c:v>
                </c:pt>
                <c:pt idx="4">
                  <c:v>0.5099032</c:v>
                </c:pt>
                <c:pt idx="5">
                  <c:v>0.49614762499999998</c:v>
                </c:pt>
                <c:pt idx="6">
                  <c:v>0.49079040000000007</c:v>
                </c:pt>
                <c:pt idx="7">
                  <c:v>0.49307002499999997</c:v>
                </c:pt>
                <c:pt idx="8">
                  <c:v>0.50451699999999999</c:v>
                </c:pt>
                <c:pt idx="9">
                  <c:v>0.51198402500000006</c:v>
                </c:pt>
                <c:pt idx="10">
                  <c:v>0.50911312499999994</c:v>
                </c:pt>
                <c:pt idx="11">
                  <c:v>0.51391967499999991</c:v>
                </c:pt>
                <c:pt idx="12">
                  <c:v>0.52982905000000002</c:v>
                </c:pt>
                <c:pt idx="13">
                  <c:v>0.53963205000000003</c:v>
                </c:pt>
                <c:pt idx="14">
                  <c:v>0.55089382499999995</c:v>
                </c:pt>
                <c:pt idx="15">
                  <c:v>0.55533242500000002</c:v>
                </c:pt>
                <c:pt idx="16">
                  <c:v>0.55952892499999995</c:v>
                </c:pt>
                <c:pt idx="17">
                  <c:v>0.56906267500000007</c:v>
                </c:pt>
                <c:pt idx="18">
                  <c:v>0.59062575000000006</c:v>
                </c:pt>
                <c:pt idx="19">
                  <c:v>0.61160087500000004</c:v>
                </c:pt>
                <c:pt idx="20">
                  <c:v>0.61526645000000002</c:v>
                </c:pt>
                <c:pt idx="21">
                  <c:v>0.61030477499999991</c:v>
                </c:pt>
                <c:pt idx="22">
                  <c:v>0.59893672499999995</c:v>
                </c:pt>
                <c:pt idx="23">
                  <c:v>0.58814269999999991</c:v>
                </c:pt>
                <c:pt idx="24">
                  <c:v>0.59111622499999994</c:v>
                </c:pt>
                <c:pt idx="25">
                  <c:v>0.60409394999999999</c:v>
                </c:pt>
                <c:pt idx="26">
                  <c:v>0.59803617499999995</c:v>
                </c:pt>
                <c:pt idx="27">
                  <c:v>0.59309197499999999</c:v>
                </c:pt>
                <c:pt idx="28">
                  <c:v>0.57913780000000004</c:v>
                </c:pt>
                <c:pt idx="29">
                  <c:v>0.57156832499999999</c:v>
                </c:pt>
                <c:pt idx="30">
                  <c:v>0.58399699999999999</c:v>
                </c:pt>
                <c:pt idx="31">
                  <c:v>0.59623967499999997</c:v>
                </c:pt>
                <c:pt idx="32">
                  <c:v>0.60838499999999995</c:v>
                </c:pt>
                <c:pt idx="33">
                  <c:v>0.61970207499999996</c:v>
                </c:pt>
                <c:pt idx="34">
                  <c:v>0.61698295000000003</c:v>
                </c:pt>
                <c:pt idx="35">
                  <c:v>0.61324374999999998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1-4354-89A8-212941A51982}"/>
            </c:ext>
          </c:extLst>
        </c:ser>
        <c:ser>
          <c:idx val="1"/>
          <c:order val="1"/>
          <c:tx>
            <c:strRef>
              <c:f>'1.Coef. Gini'!$I$52</c:f>
              <c:strCache>
                <c:ptCount val="1"/>
                <c:pt idx="0">
                  <c:v>Teresina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Gini'!$I$53:$I$88</c:f>
              <c:numCache>
                <c:formatCode>0.000</c:formatCode>
                <c:ptCount val="36"/>
                <c:pt idx="0">
                  <c:v>0.59228542500000003</c:v>
                </c:pt>
                <c:pt idx="1">
                  <c:v>0.58835032499999995</c:v>
                </c:pt>
                <c:pt idx="2">
                  <c:v>0.587877125</c:v>
                </c:pt>
                <c:pt idx="3">
                  <c:v>0.59415977500000006</c:v>
                </c:pt>
                <c:pt idx="4">
                  <c:v>0.59687552499999996</c:v>
                </c:pt>
                <c:pt idx="5">
                  <c:v>0.59809742499999996</c:v>
                </c:pt>
                <c:pt idx="6">
                  <c:v>0.59972625000000002</c:v>
                </c:pt>
                <c:pt idx="7">
                  <c:v>0.59043802499999998</c:v>
                </c:pt>
                <c:pt idx="8">
                  <c:v>0.58482262500000004</c:v>
                </c:pt>
                <c:pt idx="9">
                  <c:v>0.58347565000000001</c:v>
                </c:pt>
                <c:pt idx="10">
                  <c:v>0.58010819999999996</c:v>
                </c:pt>
                <c:pt idx="11">
                  <c:v>0.58042895000000005</c:v>
                </c:pt>
                <c:pt idx="12">
                  <c:v>0.58623004999999995</c:v>
                </c:pt>
                <c:pt idx="13">
                  <c:v>0.59114264999999999</c:v>
                </c:pt>
                <c:pt idx="14">
                  <c:v>0.59642295000000001</c:v>
                </c:pt>
                <c:pt idx="15">
                  <c:v>0.59894999999999998</c:v>
                </c:pt>
                <c:pt idx="16">
                  <c:v>0.59960615000000006</c:v>
                </c:pt>
                <c:pt idx="17">
                  <c:v>0.60394595000000006</c:v>
                </c:pt>
                <c:pt idx="18">
                  <c:v>0.60278145000000005</c:v>
                </c:pt>
                <c:pt idx="19">
                  <c:v>0.60080330000000004</c:v>
                </c:pt>
                <c:pt idx="20">
                  <c:v>0.60078290000000001</c:v>
                </c:pt>
                <c:pt idx="21">
                  <c:v>0.594445475</c:v>
                </c:pt>
                <c:pt idx="22">
                  <c:v>0.58962775000000001</c:v>
                </c:pt>
                <c:pt idx="23">
                  <c:v>0.58975282500000004</c:v>
                </c:pt>
                <c:pt idx="24">
                  <c:v>0.58974262499999996</c:v>
                </c:pt>
                <c:pt idx="25">
                  <c:v>0.59500200000000003</c:v>
                </c:pt>
                <c:pt idx="26">
                  <c:v>0.60460782499999999</c:v>
                </c:pt>
                <c:pt idx="27">
                  <c:v>0.60797287499999997</c:v>
                </c:pt>
                <c:pt idx="28">
                  <c:v>0.60899840000000005</c:v>
                </c:pt>
                <c:pt idx="29">
                  <c:v>0.60171164999999993</c:v>
                </c:pt>
                <c:pt idx="30">
                  <c:v>0.60799540000000007</c:v>
                </c:pt>
                <c:pt idx="31">
                  <c:v>0.61088807500000009</c:v>
                </c:pt>
                <c:pt idx="32">
                  <c:v>0.61685645</c:v>
                </c:pt>
                <c:pt idx="33">
                  <c:v>0.62136387500000012</c:v>
                </c:pt>
                <c:pt idx="34">
                  <c:v>0.601606525</c:v>
                </c:pt>
                <c:pt idx="35">
                  <c:v>0.59582157499999999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1-4354-89A8-212941A51982}"/>
            </c:ext>
          </c:extLst>
        </c:ser>
        <c:ser>
          <c:idx val="2"/>
          <c:order val="2"/>
          <c:tx>
            <c:strRef>
              <c:f>'1.Coef. Gini'!$J$52</c:f>
              <c:strCache>
                <c:ptCount val="1"/>
                <c:pt idx="0">
                  <c:v>Fortaleza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Gini'!$J$53:$J$88</c:f>
              <c:numCache>
                <c:formatCode>0.000</c:formatCode>
                <c:ptCount val="36"/>
                <c:pt idx="0">
                  <c:v>0.56782957500000009</c:v>
                </c:pt>
                <c:pt idx="1">
                  <c:v>0.56661119999999998</c:v>
                </c:pt>
                <c:pt idx="2">
                  <c:v>0.56735635000000006</c:v>
                </c:pt>
                <c:pt idx="3">
                  <c:v>0.572029275</c:v>
                </c:pt>
                <c:pt idx="4">
                  <c:v>0.57339757499999999</c:v>
                </c:pt>
                <c:pt idx="5">
                  <c:v>0.57613537500000001</c:v>
                </c:pt>
                <c:pt idx="6">
                  <c:v>0.57403610000000005</c:v>
                </c:pt>
                <c:pt idx="7">
                  <c:v>0.57538540000000005</c:v>
                </c:pt>
                <c:pt idx="8">
                  <c:v>0.57459217500000004</c:v>
                </c:pt>
                <c:pt idx="9">
                  <c:v>0.57148455000000009</c:v>
                </c:pt>
                <c:pt idx="10">
                  <c:v>0.57521662500000004</c:v>
                </c:pt>
                <c:pt idx="11">
                  <c:v>0.57434019999999997</c:v>
                </c:pt>
                <c:pt idx="12">
                  <c:v>0.58212382499999993</c:v>
                </c:pt>
                <c:pt idx="13">
                  <c:v>0.58940484999999998</c:v>
                </c:pt>
                <c:pt idx="14">
                  <c:v>0.59590357499999991</c:v>
                </c:pt>
                <c:pt idx="15">
                  <c:v>0.59877907499999994</c:v>
                </c:pt>
                <c:pt idx="16">
                  <c:v>0.60010242499999999</c:v>
                </c:pt>
                <c:pt idx="17">
                  <c:v>0.59829402499999995</c:v>
                </c:pt>
                <c:pt idx="18">
                  <c:v>0.59566502499999996</c:v>
                </c:pt>
                <c:pt idx="19">
                  <c:v>0.59640764999999996</c:v>
                </c:pt>
                <c:pt idx="20">
                  <c:v>0.59542020000000007</c:v>
                </c:pt>
                <c:pt idx="21">
                  <c:v>0.59515910000000005</c:v>
                </c:pt>
                <c:pt idx="22">
                  <c:v>0.594958125</c:v>
                </c:pt>
                <c:pt idx="23">
                  <c:v>0.60087782499999998</c:v>
                </c:pt>
                <c:pt idx="24">
                  <c:v>0.60646424999999993</c:v>
                </c:pt>
                <c:pt idx="25">
                  <c:v>0.61581945000000005</c:v>
                </c:pt>
                <c:pt idx="26">
                  <c:v>0.62589529999999993</c:v>
                </c:pt>
                <c:pt idx="27">
                  <c:v>0.62890282500000005</c:v>
                </c:pt>
                <c:pt idx="28">
                  <c:v>0.628680075</c:v>
                </c:pt>
                <c:pt idx="29">
                  <c:v>0.62403520000000001</c:v>
                </c:pt>
                <c:pt idx="30">
                  <c:v>0.63151195000000004</c:v>
                </c:pt>
                <c:pt idx="31">
                  <c:v>0.62905367499999998</c:v>
                </c:pt>
                <c:pt idx="32">
                  <c:v>0.63031480000000006</c:v>
                </c:pt>
                <c:pt idx="33">
                  <c:v>0.63211360000000005</c:v>
                </c:pt>
                <c:pt idx="34">
                  <c:v>0.61577060000000006</c:v>
                </c:pt>
                <c:pt idx="35">
                  <c:v>0.61182452500000006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91-4354-89A8-212941A51982}"/>
            </c:ext>
          </c:extLst>
        </c:ser>
        <c:ser>
          <c:idx val="3"/>
          <c:order val="3"/>
          <c:tx>
            <c:strRef>
              <c:f>'1.Coef. Gini'!$K$52</c:f>
              <c:strCache>
                <c:ptCount val="1"/>
                <c:pt idx="0">
                  <c:v>Natal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Gini'!$K$53:$K$88</c:f>
              <c:numCache>
                <c:formatCode>0.000</c:formatCode>
                <c:ptCount val="36"/>
                <c:pt idx="0">
                  <c:v>0.59127525000000003</c:v>
                </c:pt>
                <c:pt idx="1">
                  <c:v>0.59040420000000005</c:v>
                </c:pt>
                <c:pt idx="2">
                  <c:v>0.59472717500000005</c:v>
                </c:pt>
                <c:pt idx="3">
                  <c:v>0.59626072499999994</c:v>
                </c:pt>
                <c:pt idx="4">
                  <c:v>0.59521964999999999</c:v>
                </c:pt>
                <c:pt idx="5">
                  <c:v>0.59581337499999998</c:v>
                </c:pt>
                <c:pt idx="6">
                  <c:v>0.59166277499999997</c:v>
                </c:pt>
                <c:pt idx="7">
                  <c:v>0.59075422499999997</c:v>
                </c:pt>
                <c:pt idx="8">
                  <c:v>0.58807332499999998</c:v>
                </c:pt>
                <c:pt idx="9">
                  <c:v>0.58854287499999991</c:v>
                </c:pt>
                <c:pt idx="10">
                  <c:v>0.58560377500000005</c:v>
                </c:pt>
                <c:pt idx="11">
                  <c:v>0.58913942500000005</c:v>
                </c:pt>
                <c:pt idx="12">
                  <c:v>0.59761969999999998</c:v>
                </c:pt>
                <c:pt idx="13">
                  <c:v>0.5950067</c:v>
                </c:pt>
                <c:pt idx="14">
                  <c:v>0.60309774999999988</c:v>
                </c:pt>
                <c:pt idx="15">
                  <c:v>0.60659842499999994</c:v>
                </c:pt>
                <c:pt idx="16">
                  <c:v>0.61144850000000006</c:v>
                </c:pt>
                <c:pt idx="17">
                  <c:v>0.62340002500000002</c:v>
                </c:pt>
                <c:pt idx="18">
                  <c:v>0.62723272500000005</c:v>
                </c:pt>
                <c:pt idx="19">
                  <c:v>0.62600345000000002</c:v>
                </c:pt>
                <c:pt idx="20">
                  <c:v>0.61780732500000002</c:v>
                </c:pt>
                <c:pt idx="21">
                  <c:v>0.61379174999999997</c:v>
                </c:pt>
                <c:pt idx="22">
                  <c:v>0.61216890000000002</c:v>
                </c:pt>
                <c:pt idx="23">
                  <c:v>0.61274292500000005</c:v>
                </c:pt>
                <c:pt idx="24">
                  <c:v>0.61347517500000004</c:v>
                </c:pt>
                <c:pt idx="25">
                  <c:v>0.61923150000000005</c:v>
                </c:pt>
                <c:pt idx="26">
                  <c:v>0.62289562499999995</c:v>
                </c:pt>
                <c:pt idx="27">
                  <c:v>0.63377987499999999</c:v>
                </c:pt>
                <c:pt idx="28">
                  <c:v>0.64382384999999998</c:v>
                </c:pt>
                <c:pt idx="29">
                  <c:v>0.64351919999999996</c:v>
                </c:pt>
                <c:pt idx="30">
                  <c:v>0.64459337499999991</c:v>
                </c:pt>
                <c:pt idx="31">
                  <c:v>0.64287964999999991</c:v>
                </c:pt>
                <c:pt idx="32">
                  <c:v>0.63650665000000006</c:v>
                </c:pt>
                <c:pt idx="33">
                  <c:v>0.63270797499999998</c:v>
                </c:pt>
                <c:pt idx="34">
                  <c:v>0.64360569999999995</c:v>
                </c:pt>
                <c:pt idx="35">
                  <c:v>0.64586834999999998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91-4354-89A8-212941A51982}"/>
            </c:ext>
          </c:extLst>
        </c:ser>
        <c:ser>
          <c:idx val="4"/>
          <c:order val="4"/>
          <c:tx>
            <c:strRef>
              <c:f>'1.Coef. Gini'!$L$52</c:f>
              <c:strCache>
                <c:ptCount val="1"/>
                <c:pt idx="0">
                  <c:v>João Pessoa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Gini'!$L$53:$L$88</c:f>
              <c:numCache>
                <c:formatCode>0.000</c:formatCode>
                <c:ptCount val="36"/>
                <c:pt idx="0">
                  <c:v>0.6030008</c:v>
                </c:pt>
                <c:pt idx="1">
                  <c:v>0.59849384999999999</c:v>
                </c:pt>
                <c:pt idx="2">
                  <c:v>0.59942517499999992</c:v>
                </c:pt>
                <c:pt idx="3">
                  <c:v>0.60807069999999996</c:v>
                </c:pt>
                <c:pt idx="4">
                  <c:v>0.61133082500000002</c:v>
                </c:pt>
                <c:pt idx="5">
                  <c:v>0.61519860000000004</c:v>
                </c:pt>
                <c:pt idx="6">
                  <c:v>0.61869972500000003</c:v>
                </c:pt>
                <c:pt idx="7">
                  <c:v>0.62411349999999999</c:v>
                </c:pt>
                <c:pt idx="8">
                  <c:v>0.6250713</c:v>
                </c:pt>
                <c:pt idx="9">
                  <c:v>0.62547269999999999</c:v>
                </c:pt>
                <c:pt idx="10">
                  <c:v>0.62384077500000001</c:v>
                </c:pt>
                <c:pt idx="11">
                  <c:v>0.62177864999999999</c:v>
                </c:pt>
                <c:pt idx="12">
                  <c:v>0.62509347500000001</c:v>
                </c:pt>
                <c:pt idx="13">
                  <c:v>0.62280184999999999</c:v>
                </c:pt>
                <c:pt idx="14">
                  <c:v>0.62430712500000007</c:v>
                </c:pt>
                <c:pt idx="15">
                  <c:v>0.63516824999999999</c:v>
                </c:pt>
                <c:pt idx="16">
                  <c:v>0.64261442499999999</c:v>
                </c:pt>
                <c:pt idx="17">
                  <c:v>0.65010290000000004</c:v>
                </c:pt>
                <c:pt idx="18">
                  <c:v>0.653253525</c:v>
                </c:pt>
                <c:pt idx="19">
                  <c:v>0.64725097499999995</c:v>
                </c:pt>
                <c:pt idx="20">
                  <c:v>0.64370122500000004</c:v>
                </c:pt>
                <c:pt idx="21">
                  <c:v>0.643342525</c:v>
                </c:pt>
                <c:pt idx="22">
                  <c:v>0.64490067499999992</c:v>
                </c:pt>
                <c:pt idx="23">
                  <c:v>0.64471587500000005</c:v>
                </c:pt>
                <c:pt idx="24">
                  <c:v>0.64813437499999993</c:v>
                </c:pt>
                <c:pt idx="25">
                  <c:v>0.65461422499999999</c:v>
                </c:pt>
                <c:pt idx="26">
                  <c:v>0.65931592499999991</c:v>
                </c:pt>
                <c:pt idx="27">
                  <c:v>0.66316674999999992</c:v>
                </c:pt>
                <c:pt idx="28">
                  <c:v>0.66413224999999998</c:v>
                </c:pt>
                <c:pt idx="29">
                  <c:v>0.66675577500000005</c:v>
                </c:pt>
                <c:pt idx="30">
                  <c:v>0.68059162500000003</c:v>
                </c:pt>
                <c:pt idx="31">
                  <c:v>0.70187227499999993</c:v>
                </c:pt>
                <c:pt idx="32">
                  <c:v>0.72052142499999994</c:v>
                </c:pt>
                <c:pt idx="33">
                  <c:v>0.72873932500000005</c:v>
                </c:pt>
                <c:pt idx="34">
                  <c:v>0.72123369999999998</c:v>
                </c:pt>
                <c:pt idx="35">
                  <c:v>0.69937110000000002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6-471F-8A64-459E9F10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33504"/>
        <c:axId val="182725400"/>
      </c:lineChart>
      <c:catAx>
        <c:axId val="11543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725400"/>
        <c:crosses val="autoZero"/>
        <c:auto val="1"/>
        <c:lblAlgn val="ctr"/>
        <c:lblOffset val="100"/>
        <c:noMultiLvlLbl val="0"/>
      </c:catAx>
      <c:valAx>
        <c:axId val="182725400"/>
        <c:scaling>
          <c:orientation val="minMax"/>
          <c:min val="0.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43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710105177341E-2"/>
          <c:y val="0.11996708038613817"/>
          <c:w val="0.88628241966993726"/>
          <c:h val="0.47734893307828047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Gini'!$M$52</c:f>
              <c:strCache>
                <c:ptCount val="1"/>
                <c:pt idx="0">
                  <c:v>Recife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Gini'!$M$53:$M$88</c:f>
              <c:numCache>
                <c:formatCode>0.000</c:formatCode>
                <c:ptCount val="36"/>
                <c:pt idx="0">
                  <c:v>0.64397387499999992</c:v>
                </c:pt>
                <c:pt idx="1">
                  <c:v>0.64937350000000005</c:v>
                </c:pt>
                <c:pt idx="2">
                  <c:v>0.64568570000000003</c:v>
                </c:pt>
                <c:pt idx="3">
                  <c:v>0.64818160000000002</c:v>
                </c:pt>
                <c:pt idx="4">
                  <c:v>0.65232045000000005</c:v>
                </c:pt>
                <c:pt idx="5">
                  <c:v>0.66096460000000001</c:v>
                </c:pt>
                <c:pt idx="6">
                  <c:v>0.67192292500000006</c:v>
                </c:pt>
                <c:pt idx="7">
                  <c:v>0.67572605000000008</c:v>
                </c:pt>
                <c:pt idx="8">
                  <c:v>0.67551209999999995</c:v>
                </c:pt>
                <c:pt idx="9">
                  <c:v>0.67189877499999995</c:v>
                </c:pt>
                <c:pt idx="10">
                  <c:v>0.657186575</c:v>
                </c:pt>
                <c:pt idx="11">
                  <c:v>0.64789192499999992</c:v>
                </c:pt>
                <c:pt idx="12">
                  <c:v>0.63980539999999997</c:v>
                </c:pt>
                <c:pt idx="13">
                  <c:v>0.63574002499999993</c:v>
                </c:pt>
                <c:pt idx="14">
                  <c:v>0.63430192499999993</c:v>
                </c:pt>
                <c:pt idx="15">
                  <c:v>0.63596267500000003</c:v>
                </c:pt>
                <c:pt idx="16">
                  <c:v>0.63813457499999993</c:v>
                </c:pt>
                <c:pt idx="17">
                  <c:v>0.64208817499999993</c:v>
                </c:pt>
                <c:pt idx="18">
                  <c:v>0.65300472499999995</c:v>
                </c:pt>
                <c:pt idx="19">
                  <c:v>0.66153657499999996</c:v>
                </c:pt>
                <c:pt idx="20">
                  <c:v>0.66101309999999991</c:v>
                </c:pt>
                <c:pt idx="21">
                  <c:v>0.66004297499999998</c:v>
                </c:pt>
                <c:pt idx="22">
                  <c:v>0.65270970000000006</c:v>
                </c:pt>
                <c:pt idx="23">
                  <c:v>0.64596580000000003</c:v>
                </c:pt>
                <c:pt idx="24">
                  <c:v>0.64417495000000002</c:v>
                </c:pt>
                <c:pt idx="25">
                  <c:v>0.639245375</c:v>
                </c:pt>
                <c:pt idx="26">
                  <c:v>0.64123722500000002</c:v>
                </c:pt>
                <c:pt idx="27">
                  <c:v>0.63985619999999999</c:v>
                </c:pt>
                <c:pt idx="28">
                  <c:v>0.64126852500000009</c:v>
                </c:pt>
                <c:pt idx="29">
                  <c:v>0.64106517500000004</c:v>
                </c:pt>
                <c:pt idx="30">
                  <c:v>0.64691730000000003</c:v>
                </c:pt>
                <c:pt idx="31">
                  <c:v>0.6577537</c:v>
                </c:pt>
                <c:pt idx="32">
                  <c:v>0.66537627499999996</c:v>
                </c:pt>
                <c:pt idx="33">
                  <c:v>0.67758242499999999</c:v>
                </c:pt>
                <c:pt idx="34">
                  <c:v>0.68065912500000003</c:v>
                </c:pt>
                <c:pt idx="35">
                  <c:v>0.67554772500000004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C-47EA-8841-6D8E1113EB55}"/>
            </c:ext>
          </c:extLst>
        </c:ser>
        <c:ser>
          <c:idx val="1"/>
          <c:order val="1"/>
          <c:tx>
            <c:strRef>
              <c:f>'1.Coef. Gini'!$N$52</c:f>
              <c:strCache>
                <c:ptCount val="1"/>
                <c:pt idx="0">
                  <c:v>Maceió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Gini'!$N$53:$N$88</c:f>
              <c:numCache>
                <c:formatCode>0.000</c:formatCode>
                <c:ptCount val="36"/>
                <c:pt idx="0">
                  <c:v>0.57752297499999994</c:v>
                </c:pt>
                <c:pt idx="1">
                  <c:v>0.57534157500000005</c:v>
                </c:pt>
                <c:pt idx="2">
                  <c:v>0.572898825</c:v>
                </c:pt>
                <c:pt idx="3">
                  <c:v>0.57724952500000004</c:v>
                </c:pt>
                <c:pt idx="4">
                  <c:v>0.58519575000000001</c:v>
                </c:pt>
                <c:pt idx="5">
                  <c:v>0.59315410000000002</c:v>
                </c:pt>
                <c:pt idx="6">
                  <c:v>0.602730875</c:v>
                </c:pt>
                <c:pt idx="7">
                  <c:v>0.60826570000000002</c:v>
                </c:pt>
                <c:pt idx="8">
                  <c:v>0.61134737500000003</c:v>
                </c:pt>
                <c:pt idx="9">
                  <c:v>0.60838157500000001</c:v>
                </c:pt>
                <c:pt idx="10">
                  <c:v>0.60433977499999991</c:v>
                </c:pt>
                <c:pt idx="11">
                  <c:v>0.60153999999999996</c:v>
                </c:pt>
                <c:pt idx="12">
                  <c:v>0.59964402499999991</c:v>
                </c:pt>
                <c:pt idx="13">
                  <c:v>0.59905465000000002</c:v>
                </c:pt>
                <c:pt idx="14">
                  <c:v>0.60546982500000002</c:v>
                </c:pt>
                <c:pt idx="15">
                  <c:v>0.60381145000000003</c:v>
                </c:pt>
                <c:pt idx="16">
                  <c:v>0.60740902500000005</c:v>
                </c:pt>
                <c:pt idx="17">
                  <c:v>0.61283497499999995</c:v>
                </c:pt>
                <c:pt idx="18">
                  <c:v>0.60929397499999993</c:v>
                </c:pt>
                <c:pt idx="19">
                  <c:v>0.60922457499999993</c:v>
                </c:pt>
                <c:pt idx="20">
                  <c:v>0.60820240000000003</c:v>
                </c:pt>
                <c:pt idx="21">
                  <c:v>0.60514282499999994</c:v>
                </c:pt>
                <c:pt idx="22">
                  <c:v>0.6079396749999999</c:v>
                </c:pt>
                <c:pt idx="23">
                  <c:v>0.61269235</c:v>
                </c:pt>
                <c:pt idx="24">
                  <c:v>0.61929339999999999</c:v>
                </c:pt>
                <c:pt idx="25">
                  <c:v>0.62775647499999998</c:v>
                </c:pt>
                <c:pt idx="26">
                  <c:v>0.63564047499999998</c:v>
                </c:pt>
                <c:pt idx="27">
                  <c:v>0.64141060000000005</c:v>
                </c:pt>
                <c:pt idx="28">
                  <c:v>0.6381464750000001</c:v>
                </c:pt>
                <c:pt idx="29">
                  <c:v>0.63495594999999994</c:v>
                </c:pt>
                <c:pt idx="30">
                  <c:v>0.63382214999999997</c:v>
                </c:pt>
                <c:pt idx="31">
                  <c:v>0.63718982499999999</c:v>
                </c:pt>
                <c:pt idx="32">
                  <c:v>0.64247992499999995</c:v>
                </c:pt>
                <c:pt idx="33">
                  <c:v>0.64896262500000002</c:v>
                </c:pt>
                <c:pt idx="34">
                  <c:v>0.64704830000000002</c:v>
                </c:pt>
                <c:pt idx="35">
                  <c:v>0.65118995000000002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C-47EA-8841-6D8E1113EB55}"/>
            </c:ext>
          </c:extLst>
        </c:ser>
        <c:ser>
          <c:idx val="2"/>
          <c:order val="2"/>
          <c:tx>
            <c:strRef>
              <c:f>'1.Coef. Gini'!$O$52</c:f>
              <c:strCache>
                <c:ptCount val="1"/>
                <c:pt idx="0">
                  <c:v>Aracaju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Gini'!$O$53:$O$88</c:f>
              <c:numCache>
                <c:formatCode>0.000</c:formatCode>
                <c:ptCount val="36"/>
                <c:pt idx="0">
                  <c:v>0.59964702499999989</c:v>
                </c:pt>
                <c:pt idx="1">
                  <c:v>0.60228480000000006</c:v>
                </c:pt>
                <c:pt idx="2">
                  <c:v>0.60220950000000006</c:v>
                </c:pt>
                <c:pt idx="3">
                  <c:v>0.61010615000000001</c:v>
                </c:pt>
                <c:pt idx="4">
                  <c:v>0.61809239999999999</c:v>
                </c:pt>
                <c:pt idx="5">
                  <c:v>0.62397619999999998</c:v>
                </c:pt>
                <c:pt idx="6">
                  <c:v>0.63567717499999998</c:v>
                </c:pt>
                <c:pt idx="7">
                  <c:v>0.64263262500000007</c:v>
                </c:pt>
                <c:pt idx="8">
                  <c:v>0.64287367500000003</c:v>
                </c:pt>
                <c:pt idx="9">
                  <c:v>0.63528402500000003</c:v>
                </c:pt>
                <c:pt idx="10">
                  <c:v>0.62350209999999995</c:v>
                </c:pt>
                <c:pt idx="11">
                  <c:v>0.61552997499999995</c:v>
                </c:pt>
                <c:pt idx="12">
                  <c:v>0.61076582499999998</c:v>
                </c:pt>
                <c:pt idx="13">
                  <c:v>0.61365075000000002</c:v>
                </c:pt>
                <c:pt idx="14">
                  <c:v>0.62478725000000002</c:v>
                </c:pt>
                <c:pt idx="15">
                  <c:v>0.63632712499999999</c:v>
                </c:pt>
                <c:pt idx="16">
                  <c:v>0.64927137499999998</c:v>
                </c:pt>
                <c:pt idx="17">
                  <c:v>0.65887622499999998</c:v>
                </c:pt>
                <c:pt idx="18">
                  <c:v>0.65462052500000001</c:v>
                </c:pt>
                <c:pt idx="19">
                  <c:v>0.64737722500000006</c:v>
                </c:pt>
                <c:pt idx="20">
                  <c:v>0.63525147500000001</c:v>
                </c:pt>
                <c:pt idx="21">
                  <c:v>0.63265035000000003</c:v>
                </c:pt>
                <c:pt idx="22">
                  <c:v>0.63963714999999999</c:v>
                </c:pt>
                <c:pt idx="23">
                  <c:v>0.64574667500000005</c:v>
                </c:pt>
                <c:pt idx="24">
                  <c:v>0.65265739999999994</c:v>
                </c:pt>
                <c:pt idx="25">
                  <c:v>0.65172304999999997</c:v>
                </c:pt>
                <c:pt idx="26">
                  <c:v>0.64376022500000007</c:v>
                </c:pt>
                <c:pt idx="27">
                  <c:v>0.63500075</c:v>
                </c:pt>
                <c:pt idx="28">
                  <c:v>0.62546655000000007</c:v>
                </c:pt>
                <c:pt idx="29">
                  <c:v>0.61869652500000005</c:v>
                </c:pt>
                <c:pt idx="30">
                  <c:v>0.625743575</c:v>
                </c:pt>
                <c:pt idx="31">
                  <c:v>0.63992684999999994</c:v>
                </c:pt>
                <c:pt idx="32">
                  <c:v>0.65707552499999999</c:v>
                </c:pt>
                <c:pt idx="33">
                  <c:v>0.66578777499999997</c:v>
                </c:pt>
                <c:pt idx="34">
                  <c:v>0.66503319999999999</c:v>
                </c:pt>
                <c:pt idx="35">
                  <c:v>0.65436927500000008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2C-47EA-8841-6D8E1113EB55}"/>
            </c:ext>
          </c:extLst>
        </c:ser>
        <c:ser>
          <c:idx val="3"/>
          <c:order val="3"/>
          <c:tx>
            <c:strRef>
              <c:f>'1.Coef. Gini'!$P$52</c:f>
              <c:strCache>
                <c:ptCount val="1"/>
                <c:pt idx="0">
                  <c:v>Salvador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Gini'!$P$53:$P$88</c:f>
              <c:numCache>
                <c:formatCode>0.000</c:formatCode>
                <c:ptCount val="36"/>
                <c:pt idx="0">
                  <c:v>0.60455722499999998</c:v>
                </c:pt>
                <c:pt idx="1">
                  <c:v>0.59998049999999992</c:v>
                </c:pt>
                <c:pt idx="2">
                  <c:v>0.59944109999999995</c:v>
                </c:pt>
                <c:pt idx="3">
                  <c:v>0.59652657499999995</c:v>
                </c:pt>
                <c:pt idx="4">
                  <c:v>0.59493615000000011</c:v>
                </c:pt>
                <c:pt idx="5">
                  <c:v>0.58922822500000005</c:v>
                </c:pt>
                <c:pt idx="6">
                  <c:v>0.58406069999999999</c:v>
                </c:pt>
                <c:pt idx="7">
                  <c:v>0.58820702499999999</c:v>
                </c:pt>
                <c:pt idx="8">
                  <c:v>0.58433972499999998</c:v>
                </c:pt>
                <c:pt idx="9">
                  <c:v>0.58761857500000003</c:v>
                </c:pt>
                <c:pt idx="10">
                  <c:v>0.59103035000000004</c:v>
                </c:pt>
                <c:pt idx="11">
                  <c:v>0.59395752499999999</c:v>
                </c:pt>
                <c:pt idx="12">
                  <c:v>0.60076002500000003</c:v>
                </c:pt>
                <c:pt idx="13">
                  <c:v>0.61067340000000003</c:v>
                </c:pt>
                <c:pt idx="14">
                  <c:v>0.61290335000000007</c:v>
                </c:pt>
                <c:pt idx="15">
                  <c:v>0.61437454999999996</c:v>
                </c:pt>
                <c:pt idx="16">
                  <c:v>0.61465967500000007</c:v>
                </c:pt>
                <c:pt idx="17">
                  <c:v>0.61249562499999999</c:v>
                </c:pt>
                <c:pt idx="18">
                  <c:v>0.62417389999999995</c:v>
                </c:pt>
                <c:pt idx="19">
                  <c:v>0.6263708750000001</c:v>
                </c:pt>
                <c:pt idx="20">
                  <c:v>0.64319274999999998</c:v>
                </c:pt>
                <c:pt idx="21">
                  <c:v>0.65052337500000001</c:v>
                </c:pt>
                <c:pt idx="22">
                  <c:v>0.64647422499999996</c:v>
                </c:pt>
                <c:pt idx="23">
                  <c:v>0.65203892500000005</c:v>
                </c:pt>
                <c:pt idx="24">
                  <c:v>0.64458102499999992</c:v>
                </c:pt>
                <c:pt idx="25">
                  <c:v>0.64160637500000006</c:v>
                </c:pt>
                <c:pt idx="26">
                  <c:v>0.64265569999999994</c:v>
                </c:pt>
                <c:pt idx="27">
                  <c:v>0.63911245000000005</c:v>
                </c:pt>
                <c:pt idx="28">
                  <c:v>0.63959515</c:v>
                </c:pt>
                <c:pt idx="29">
                  <c:v>0.64533487499999997</c:v>
                </c:pt>
                <c:pt idx="30">
                  <c:v>0.6533746250000001</c:v>
                </c:pt>
                <c:pt idx="31">
                  <c:v>0.66072905000000004</c:v>
                </c:pt>
                <c:pt idx="32">
                  <c:v>0.65939227499999997</c:v>
                </c:pt>
                <c:pt idx="33">
                  <c:v>0.65351294999999998</c:v>
                </c:pt>
                <c:pt idx="34">
                  <c:v>0.64384005</c:v>
                </c:pt>
                <c:pt idx="35">
                  <c:v>0.63647347500000007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2C-47EA-8841-6D8E1113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6384"/>
        <c:axId val="183356776"/>
      </c:lineChart>
      <c:catAx>
        <c:axId val="18335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6776"/>
        <c:crosses val="autoZero"/>
        <c:auto val="1"/>
        <c:lblAlgn val="ctr"/>
        <c:lblOffset val="100"/>
        <c:noMultiLvlLbl val="0"/>
      </c:catAx>
      <c:valAx>
        <c:axId val="183356776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Sudeste</a:t>
            </a:r>
          </a:p>
        </c:rich>
      </c:tx>
      <c:layout>
        <c:manualLayout>
          <c:xMode val="edge"/>
          <c:yMode val="edge"/>
          <c:x val="0.38904503893864945"/>
          <c:y val="1.1958035160134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959562106018798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Gini'!$Q$52</c:f>
              <c:strCache>
                <c:ptCount val="1"/>
                <c:pt idx="0">
                  <c:v>Belo Horizonte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Gini'!$Q$53:$Q$88</c:f>
              <c:numCache>
                <c:formatCode>0.000</c:formatCode>
                <c:ptCount val="36"/>
                <c:pt idx="0">
                  <c:v>0.56759190000000004</c:v>
                </c:pt>
                <c:pt idx="1">
                  <c:v>0.56476375000000001</c:v>
                </c:pt>
                <c:pt idx="2">
                  <c:v>0.56397312499999996</c:v>
                </c:pt>
                <c:pt idx="3">
                  <c:v>0.558777725</c:v>
                </c:pt>
                <c:pt idx="4">
                  <c:v>0.55893172499999999</c:v>
                </c:pt>
                <c:pt idx="5">
                  <c:v>0.55442027500000002</c:v>
                </c:pt>
                <c:pt idx="6">
                  <c:v>0.55351982499999997</c:v>
                </c:pt>
                <c:pt idx="7">
                  <c:v>0.5539115</c:v>
                </c:pt>
                <c:pt idx="8">
                  <c:v>0.55111887500000001</c:v>
                </c:pt>
                <c:pt idx="9">
                  <c:v>0.55040552499999995</c:v>
                </c:pt>
                <c:pt idx="10">
                  <c:v>0.55019744999999998</c:v>
                </c:pt>
                <c:pt idx="11">
                  <c:v>0.55356727500000003</c:v>
                </c:pt>
                <c:pt idx="12">
                  <c:v>0.56189945000000008</c:v>
                </c:pt>
                <c:pt idx="13">
                  <c:v>0.56816255000000004</c:v>
                </c:pt>
                <c:pt idx="14">
                  <c:v>0.57213350000000007</c:v>
                </c:pt>
                <c:pt idx="15">
                  <c:v>0.57127894999999995</c:v>
                </c:pt>
                <c:pt idx="16">
                  <c:v>0.57062334999999997</c:v>
                </c:pt>
                <c:pt idx="17">
                  <c:v>0.57065577500000009</c:v>
                </c:pt>
                <c:pt idx="18">
                  <c:v>0.57148555000000001</c:v>
                </c:pt>
                <c:pt idx="19">
                  <c:v>0.57700200000000001</c:v>
                </c:pt>
                <c:pt idx="20">
                  <c:v>0.57960187500000004</c:v>
                </c:pt>
                <c:pt idx="21">
                  <c:v>0.58304382500000007</c:v>
                </c:pt>
                <c:pt idx="22">
                  <c:v>0.58366217500000006</c:v>
                </c:pt>
                <c:pt idx="23">
                  <c:v>0.58034492500000001</c:v>
                </c:pt>
                <c:pt idx="24">
                  <c:v>0.57691892499999997</c:v>
                </c:pt>
                <c:pt idx="25">
                  <c:v>0.571766475</c:v>
                </c:pt>
                <c:pt idx="26">
                  <c:v>0.57113205</c:v>
                </c:pt>
                <c:pt idx="27">
                  <c:v>0.56952974999999995</c:v>
                </c:pt>
                <c:pt idx="28">
                  <c:v>0.56635809999999998</c:v>
                </c:pt>
                <c:pt idx="29">
                  <c:v>0.56998110000000002</c:v>
                </c:pt>
                <c:pt idx="30">
                  <c:v>0.57699009999999995</c:v>
                </c:pt>
                <c:pt idx="31">
                  <c:v>0.58627477500000003</c:v>
                </c:pt>
                <c:pt idx="32">
                  <c:v>0.59576739999999995</c:v>
                </c:pt>
                <c:pt idx="33">
                  <c:v>0.59919322500000005</c:v>
                </c:pt>
                <c:pt idx="34">
                  <c:v>0.597161575</c:v>
                </c:pt>
                <c:pt idx="35">
                  <c:v>0.59478192499999993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2-4642-901A-BF862F71185F}"/>
            </c:ext>
          </c:extLst>
        </c:ser>
        <c:ser>
          <c:idx val="1"/>
          <c:order val="1"/>
          <c:tx>
            <c:strRef>
              <c:f>'1.Coef. Gini'!$R$52</c:f>
              <c:strCache>
                <c:ptCount val="1"/>
                <c:pt idx="0">
                  <c:v>Grande Vitória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Gini'!$R$53:$R$88</c:f>
              <c:numCache>
                <c:formatCode>0.000</c:formatCode>
                <c:ptCount val="36"/>
                <c:pt idx="0">
                  <c:v>0.55536845000000001</c:v>
                </c:pt>
                <c:pt idx="1">
                  <c:v>0.55302407500000006</c:v>
                </c:pt>
                <c:pt idx="2">
                  <c:v>0.55069674999999996</c:v>
                </c:pt>
                <c:pt idx="3">
                  <c:v>0.55575972500000004</c:v>
                </c:pt>
                <c:pt idx="4">
                  <c:v>0.56721077499999994</c:v>
                </c:pt>
                <c:pt idx="5">
                  <c:v>0.57224302500000002</c:v>
                </c:pt>
                <c:pt idx="6">
                  <c:v>0.57617435000000006</c:v>
                </c:pt>
                <c:pt idx="7">
                  <c:v>0.58040602500000005</c:v>
                </c:pt>
                <c:pt idx="8">
                  <c:v>0.57594152499999995</c:v>
                </c:pt>
                <c:pt idx="9">
                  <c:v>0.57109597499999998</c:v>
                </c:pt>
                <c:pt idx="10">
                  <c:v>0.57046217499999996</c:v>
                </c:pt>
                <c:pt idx="11">
                  <c:v>0.56990952500000003</c:v>
                </c:pt>
                <c:pt idx="12">
                  <c:v>0.57613035000000001</c:v>
                </c:pt>
                <c:pt idx="13">
                  <c:v>0.5845842</c:v>
                </c:pt>
                <c:pt idx="14">
                  <c:v>0.58671875000000007</c:v>
                </c:pt>
                <c:pt idx="15">
                  <c:v>0.59061457500000003</c:v>
                </c:pt>
                <c:pt idx="16">
                  <c:v>0.58836640000000007</c:v>
                </c:pt>
                <c:pt idx="17">
                  <c:v>0.58737070000000002</c:v>
                </c:pt>
                <c:pt idx="18">
                  <c:v>0.58922095000000008</c:v>
                </c:pt>
                <c:pt idx="19">
                  <c:v>0.58445780000000003</c:v>
                </c:pt>
                <c:pt idx="20">
                  <c:v>0.58438087500000002</c:v>
                </c:pt>
                <c:pt idx="21">
                  <c:v>0.58231870000000008</c:v>
                </c:pt>
                <c:pt idx="22">
                  <c:v>0.58129137499999994</c:v>
                </c:pt>
                <c:pt idx="23">
                  <c:v>0.58465362499999995</c:v>
                </c:pt>
                <c:pt idx="24">
                  <c:v>0.58689657499999992</c:v>
                </c:pt>
                <c:pt idx="25">
                  <c:v>0.59370675000000006</c:v>
                </c:pt>
                <c:pt idx="26">
                  <c:v>0.59515750000000001</c:v>
                </c:pt>
                <c:pt idx="27">
                  <c:v>0.59359142500000006</c:v>
                </c:pt>
                <c:pt idx="28">
                  <c:v>0.59043780000000001</c:v>
                </c:pt>
                <c:pt idx="29">
                  <c:v>0.58579065000000008</c:v>
                </c:pt>
                <c:pt idx="30">
                  <c:v>0.594682775</c:v>
                </c:pt>
                <c:pt idx="31">
                  <c:v>0.60391695000000001</c:v>
                </c:pt>
                <c:pt idx="32">
                  <c:v>0.61115350000000002</c:v>
                </c:pt>
                <c:pt idx="33">
                  <c:v>0.61597839999999993</c:v>
                </c:pt>
                <c:pt idx="34">
                  <c:v>0.61370802499999999</c:v>
                </c:pt>
                <c:pt idx="35">
                  <c:v>0.60823397499999998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2-4642-901A-BF862F71185F}"/>
            </c:ext>
          </c:extLst>
        </c:ser>
        <c:ser>
          <c:idx val="2"/>
          <c:order val="2"/>
          <c:tx>
            <c:strRef>
              <c:f>'1.Coef. Gini'!$S$52</c:f>
              <c:strCache>
                <c:ptCount val="1"/>
                <c:pt idx="0">
                  <c:v>Rio de Janeiro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Gini'!$S$53:$S$88</c:f>
              <c:numCache>
                <c:formatCode>0.000</c:formatCode>
                <c:ptCount val="36"/>
                <c:pt idx="0">
                  <c:v>0.57850262500000005</c:v>
                </c:pt>
                <c:pt idx="1">
                  <c:v>0.57718734999999999</c:v>
                </c:pt>
                <c:pt idx="2">
                  <c:v>0.57460685</c:v>
                </c:pt>
                <c:pt idx="3">
                  <c:v>0.57378817500000001</c:v>
                </c:pt>
                <c:pt idx="4">
                  <c:v>0.57491377499999996</c:v>
                </c:pt>
                <c:pt idx="5">
                  <c:v>0.57553972500000006</c:v>
                </c:pt>
                <c:pt idx="6">
                  <c:v>0.57820447499999994</c:v>
                </c:pt>
                <c:pt idx="7">
                  <c:v>0.57978810000000003</c:v>
                </c:pt>
                <c:pt idx="8">
                  <c:v>0.58044612500000003</c:v>
                </c:pt>
                <c:pt idx="9">
                  <c:v>0.57899679999999998</c:v>
                </c:pt>
                <c:pt idx="10">
                  <c:v>0.57791714999999999</c:v>
                </c:pt>
                <c:pt idx="11">
                  <c:v>0.57753347499999996</c:v>
                </c:pt>
                <c:pt idx="12">
                  <c:v>0.57778459999999998</c:v>
                </c:pt>
                <c:pt idx="13">
                  <c:v>0.58368522499999997</c:v>
                </c:pt>
                <c:pt idx="14">
                  <c:v>0.58950757499999995</c:v>
                </c:pt>
                <c:pt idx="15">
                  <c:v>0.59296130000000002</c:v>
                </c:pt>
                <c:pt idx="16">
                  <c:v>0.59699060000000004</c:v>
                </c:pt>
                <c:pt idx="17">
                  <c:v>0.59979772499999995</c:v>
                </c:pt>
                <c:pt idx="18">
                  <c:v>0.59879505</c:v>
                </c:pt>
                <c:pt idx="19">
                  <c:v>0.59931904999999996</c:v>
                </c:pt>
                <c:pt idx="20">
                  <c:v>0.60031075</c:v>
                </c:pt>
                <c:pt idx="21">
                  <c:v>0.59894409999999998</c:v>
                </c:pt>
                <c:pt idx="22">
                  <c:v>0.60385062499999997</c:v>
                </c:pt>
                <c:pt idx="23">
                  <c:v>0.608852375</c:v>
                </c:pt>
                <c:pt idx="24">
                  <c:v>0.61271775000000006</c:v>
                </c:pt>
                <c:pt idx="25">
                  <c:v>0.61760585000000001</c:v>
                </c:pt>
                <c:pt idx="26">
                  <c:v>0.62022152500000005</c:v>
                </c:pt>
                <c:pt idx="27">
                  <c:v>0.62356195000000003</c:v>
                </c:pt>
                <c:pt idx="28">
                  <c:v>0.62707025000000005</c:v>
                </c:pt>
                <c:pt idx="29">
                  <c:v>0.62893834999999998</c:v>
                </c:pt>
                <c:pt idx="30">
                  <c:v>0.64094200000000001</c:v>
                </c:pt>
                <c:pt idx="31">
                  <c:v>0.65272122499999996</c:v>
                </c:pt>
                <c:pt idx="32">
                  <c:v>0.66364122499999989</c:v>
                </c:pt>
                <c:pt idx="33">
                  <c:v>0.67543180000000003</c:v>
                </c:pt>
                <c:pt idx="34">
                  <c:v>0.67326242500000011</c:v>
                </c:pt>
                <c:pt idx="35">
                  <c:v>0.66368199999999988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2-4642-901A-BF862F71185F}"/>
            </c:ext>
          </c:extLst>
        </c:ser>
        <c:ser>
          <c:idx val="3"/>
          <c:order val="3"/>
          <c:tx>
            <c:strRef>
              <c:f>'1.Coef. Gini'!$T$52</c:f>
              <c:strCache>
                <c:ptCount val="1"/>
                <c:pt idx="0">
                  <c:v>São Paulo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Gini'!$T$53:$T$88</c:f>
              <c:numCache>
                <c:formatCode>0.000</c:formatCode>
                <c:ptCount val="36"/>
                <c:pt idx="0">
                  <c:v>0.57346774999999994</c:v>
                </c:pt>
                <c:pt idx="1">
                  <c:v>0.57194689999999992</c:v>
                </c:pt>
                <c:pt idx="2">
                  <c:v>0.57216707499999997</c:v>
                </c:pt>
                <c:pt idx="3">
                  <c:v>0.57197419999999999</c:v>
                </c:pt>
                <c:pt idx="4">
                  <c:v>0.56744380000000005</c:v>
                </c:pt>
                <c:pt idx="5">
                  <c:v>0.57019175</c:v>
                </c:pt>
                <c:pt idx="6">
                  <c:v>0.57251387500000006</c:v>
                </c:pt>
                <c:pt idx="7">
                  <c:v>0.57853812500000001</c:v>
                </c:pt>
                <c:pt idx="8">
                  <c:v>0.5847445</c:v>
                </c:pt>
                <c:pt idx="9">
                  <c:v>0.58897017500000004</c:v>
                </c:pt>
                <c:pt idx="10">
                  <c:v>0.59389977500000002</c:v>
                </c:pt>
                <c:pt idx="11">
                  <c:v>0.59623969999999993</c:v>
                </c:pt>
                <c:pt idx="12">
                  <c:v>0.60312114999999999</c:v>
                </c:pt>
                <c:pt idx="13">
                  <c:v>0.60608204999999993</c:v>
                </c:pt>
                <c:pt idx="14">
                  <c:v>0.60257917499999991</c:v>
                </c:pt>
                <c:pt idx="15">
                  <c:v>0.60077665000000002</c:v>
                </c:pt>
                <c:pt idx="16">
                  <c:v>0.60034652499999996</c:v>
                </c:pt>
                <c:pt idx="17">
                  <c:v>0.60040632500000002</c:v>
                </c:pt>
                <c:pt idx="18">
                  <c:v>0.60375909999999999</c:v>
                </c:pt>
                <c:pt idx="19">
                  <c:v>0.60627379999999997</c:v>
                </c:pt>
                <c:pt idx="20">
                  <c:v>0.60916932499999998</c:v>
                </c:pt>
                <c:pt idx="21">
                  <c:v>0.61193692500000008</c:v>
                </c:pt>
                <c:pt idx="22">
                  <c:v>0.61674770000000001</c:v>
                </c:pt>
                <c:pt idx="23">
                  <c:v>0.62081170000000008</c:v>
                </c:pt>
                <c:pt idx="24">
                  <c:v>0.62223887500000008</c:v>
                </c:pt>
                <c:pt idx="25">
                  <c:v>0.62322700000000009</c:v>
                </c:pt>
                <c:pt idx="26">
                  <c:v>0.62317362499999995</c:v>
                </c:pt>
                <c:pt idx="27">
                  <c:v>0.62255972500000001</c:v>
                </c:pt>
                <c:pt idx="28">
                  <c:v>0.62254022499999995</c:v>
                </c:pt>
                <c:pt idx="29">
                  <c:v>0.624398275</c:v>
                </c:pt>
                <c:pt idx="30">
                  <c:v>0.63073805000000005</c:v>
                </c:pt>
                <c:pt idx="31">
                  <c:v>0.64190032500000005</c:v>
                </c:pt>
                <c:pt idx="32">
                  <c:v>0.64754347499999998</c:v>
                </c:pt>
                <c:pt idx="33">
                  <c:v>0.65012532499999998</c:v>
                </c:pt>
                <c:pt idx="34">
                  <c:v>0.64226597499999993</c:v>
                </c:pt>
                <c:pt idx="35">
                  <c:v>0.63123542499999996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52-4642-901A-BF862F711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9824"/>
        <c:axId val="180467864"/>
      </c:lineChart>
      <c:catAx>
        <c:axId val="18046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7864"/>
        <c:crosses val="autoZero"/>
        <c:auto val="1"/>
        <c:lblAlgn val="ctr"/>
        <c:lblOffset val="100"/>
        <c:noMultiLvlLbl val="0"/>
      </c:catAx>
      <c:valAx>
        <c:axId val="180467864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</a:t>
            </a:r>
            <a:r>
              <a:rPr lang="pt-BR" baseline="0"/>
              <a:t> Sul</a:t>
            </a:r>
            <a:endParaRPr lang="pt-BR"/>
          </a:p>
        </c:rich>
      </c:tx>
      <c:layout>
        <c:manualLayout>
          <c:xMode val="edge"/>
          <c:yMode val="edge"/>
          <c:x val="0.44043088733027186"/>
          <c:y val="1.9469890207386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312028390817345"/>
          <c:w val="0.88628241966993726"/>
          <c:h val="0.46620886473697831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Gini'!$U$52</c:f>
              <c:strCache>
                <c:ptCount val="1"/>
                <c:pt idx="0">
                  <c:v>Curitiba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Gini'!$U$53:$U$88</c:f>
              <c:numCache>
                <c:formatCode>0.000</c:formatCode>
                <c:ptCount val="36"/>
                <c:pt idx="0">
                  <c:v>0.51535419999999998</c:v>
                </c:pt>
                <c:pt idx="1">
                  <c:v>0.51107939999999996</c:v>
                </c:pt>
                <c:pt idx="2">
                  <c:v>0.51275387500000003</c:v>
                </c:pt>
                <c:pt idx="3">
                  <c:v>0.513614075</c:v>
                </c:pt>
                <c:pt idx="4">
                  <c:v>0.51956435000000001</c:v>
                </c:pt>
                <c:pt idx="5">
                  <c:v>0.51940457500000003</c:v>
                </c:pt>
                <c:pt idx="6">
                  <c:v>0.51979394999999995</c:v>
                </c:pt>
                <c:pt idx="7">
                  <c:v>0.51770757499999998</c:v>
                </c:pt>
                <c:pt idx="8">
                  <c:v>0.51686104999999993</c:v>
                </c:pt>
                <c:pt idx="9">
                  <c:v>0.51903929999999998</c:v>
                </c:pt>
                <c:pt idx="10">
                  <c:v>0.51847145000000006</c:v>
                </c:pt>
                <c:pt idx="11">
                  <c:v>0.51567332500000007</c:v>
                </c:pt>
                <c:pt idx="12">
                  <c:v>0.51145235</c:v>
                </c:pt>
                <c:pt idx="13">
                  <c:v>0.51135802500000005</c:v>
                </c:pt>
                <c:pt idx="14">
                  <c:v>0.51419179999999998</c:v>
                </c:pt>
                <c:pt idx="15">
                  <c:v>0.52268577500000002</c:v>
                </c:pt>
                <c:pt idx="16">
                  <c:v>0.53228989999999998</c:v>
                </c:pt>
                <c:pt idx="17">
                  <c:v>0.53752362500000006</c:v>
                </c:pt>
                <c:pt idx="18">
                  <c:v>0.53825117500000008</c:v>
                </c:pt>
                <c:pt idx="19">
                  <c:v>0.54014505000000002</c:v>
                </c:pt>
                <c:pt idx="20">
                  <c:v>0.54523062499999997</c:v>
                </c:pt>
                <c:pt idx="21">
                  <c:v>0.55121659999999995</c:v>
                </c:pt>
                <c:pt idx="22">
                  <c:v>0.56036462500000006</c:v>
                </c:pt>
                <c:pt idx="23">
                  <c:v>0.56716412499999991</c:v>
                </c:pt>
                <c:pt idx="24">
                  <c:v>0.56780379999999997</c:v>
                </c:pt>
                <c:pt idx="25">
                  <c:v>0.56658607500000002</c:v>
                </c:pt>
                <c:pt idx="26">
                  <c:v>0.56210460000000007</c:v>
                </c:pt>
                <c:pt idx="27">
                  <c:v>0.55706137499999997</c:v>
                </c:pt>
                <c:pt idx="28">
                  <c:v>0.55349987499999997</c:v>
                </c:pt>
                <c:pt idx="29">
                  <c:v>0.54848057500000003</c:v>
                </c:pt>
                <c:pt idx="30">
                  <c:v>0.55366547499999996</c:v>
                </c:pt>
                <c:pt idx="31">
                  <c:v>0.55834800000000007</c:v>
                </c:pt>
                <c:pt idx="32">
                  <c:v>0.56507065000000001</c:v>
                </c:pt>
                <c:pt idx="33">
                  <c:v>0.56894750000000005</c:v>
                </c:pt>
                <c:pt idx="34">
                  <c:v>0.5646409</c:v>
                </c:pt>
                <c:pt idx="35">
                  <c:v>0.56177707499999996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6-4059-8073-92A12E6E3DFE}"/>
            </c:ext>
          </c:extLst>
        </c:ser>
        <c:ser>
          <c:idx val="1"/>
          <c:order val="1"/>
          <c:tx>
            <c:strRef>
              <c:f>'1.Coef. Gini'!$V$52</c:f>
              <c:strCache>
                <c:ptCount val="1"/>
                <c:pt idx="0">
                  <c:v>Florianópolis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Gini'!$V$53:$V$88</c:f>
              <c:numCache>
                <c:formatCode>0.000</c:formatCode>
                <c:ptCount val="36"/>
                <c:pt idx="0">
                  <c:v>0.53308820000000001</c:v>
                </c:pt>
                <c:pt idx="1">
                  <c:v>0.52575347500000003</c:v>
                </c:pt>
                <c:pt idx="2">
                  <c:v>0.51673910000000001</c:v>
                </c:pt>
                <c:pt idx="3">
                  <c:v>0.50943272500000003</c:v>
                </c:pt>
                <c:pt idx="4">
                  <c:v>0.51019462500000001</c:v>
                </c:pt>
                <c:pt idx="5">
                  <c:v>0.50427222500000002</c:v>
                </c:pt>
                <c:pt idx="6">
                  <c:v>0.50639960000000006</c:v>
                </c:pt>
                <c:pt idx="7">
                  <c:v>0.51147617500000009</c:v>
                </c:pt>
                <c:pt idx="8">
                  <c:v>0.51194249999999997</c:v>
                </c:pt>
                <c:pt idx="9">
                  <c:v>0.50912687499999998</c:v>
                </c:pt>
                <c:pt idx="10">
                  <c:v>0.50554637499999999</c:v>
                </c:pt>
                <c:pt idx="11">
                  <c:v>0.50091897499999993</c:v>
                </c:pt>
                <c:pt idx="12">
                  <c:v>0.49738825000000009</c:v>
                </c:pt>
                <c:pt idx="13">
                  <c:v>0.50390417500000007</c:v>
                </c:pt>
                <c:pt idx="14">
                  <c:v>0.50983745000000003</c:v>
                </c:pt>
                <c:pt idx="15">
                  <c:v>0.51457739999999996</c:v>
                </c:pt>
                <c:pt idx="16">
                  <c:v>0.51337379999999999</c:v>
                </c:pt>
                <c:pt idx="17">
                  <c:v>0.50997287499999999</c:v>
                </c:pt>
                <c:pt idx="18">
                  <c:v>0.51013595</c:v>
                </c:pt>
                <c:pt idx="19">
                  <c:v>0.50619809999999998</c:v>
                </c:pt>
                <c:pt idx="20">
                  <c:v>0.50772115000000007</c:v>
                </c:pt>
                <c:pt idx="21">
                  <c:v>0.51500889999999999</c:v>
                </c:pt>
                <c:pt idx="22">
                  <c:v>0.5210148750000001</c:v>
                </c:pt>
                <c:pt idx="23">
                  <c:v>0.52233412499999998</c:v>
                </c:pt>
                <c:pt idx="24">
                  <c:v>0.52261004999999994</c:v>
                </c:pt>
                <c:pt idx="25">
                  <c:v>0.51705767499999999</c:v>
                </c:pt>
                <c:pt idx="26">
                  <c:v>0.51073262499999994</c:v>
                </c:pt>
                <c:pt idx="27">
                  <c:v>0.51436985000000002</c:v>
                </c:pt>
                <c:pt idx="28">
                  <c:v>0.51927670000000004</c:v>
                </c:pt>
                <c:pt idx="29">
                  <c:v>0.52363525</c:v>
                </c:pt>
                <c:pt idx="30">
                  <c:v>0.53417992499999989</c:v>
                </c:pt>
                <c:pt idx="31">
                  <c:v>0.55564312500000002</c:v>
                </c:pt>
                <c:pt idx="32">
                  <c:v>0.56595652500000004</c:v>
                </c:pt>
                <c:pt idx="33">
                  <c:v>0.58543117500000008</c:v>
                </c:pt>
                <c:pt idx="34">
                  <c:v>0.58358037500000004</c:v>
                </c:pt>
                <c:pt idx="35">
                  <c:v>0.57297375000000006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6-4059-8073-92A12E6E3DFE}"/>
            </c:ext>
          </c:extLst>
        </c:ser>
        <c:ser>
          <c:idx val="2"/>
          <c:order val="2"/>
          <c:tx>
            <c:strRef>
              <c:f>'1.Coef. Gini'!$W$52</c:f>
              <c:strCache>
                <c:ptCount val="1"/>
                <c:pt idx="0">
                  <c:v>Porto Alegre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Gini'!$W$53:$W$88</c:f>
              <c:numCache>
                <c:formatCode>0.000</c:formatCode>
                <c:ptCount val="36"/>
                <c:pt idx="0">
                  <c:v>0.57473997499999996</c:v>
                </c:pt>
                <c:pt idx="1">
                  <c:v>0.57123072499999994</c:v>
                </c:pt>
                <c:pt idx="2">
                  <c:v>0.56989562500000002</c:v>
                </c:pt>
                <c:pt idx="3">
                  <c:v>0.57266507499999997</c:v>
                </c:pt>
                <c:pt idx="4">
                  <c:v>0.57450679999999998</c:v>
                </c:pt>
                <c:pt idx="5">
                  <c:v>0.57740775000000011</c:v>
                </c:pt>
                <c:pt idx="6">
                  <c:v>0.58005055000000005</c:v>
                </c:pt>
                <c:pt idx="7">
                  <c:v>0.5751755999999999</c:v>
                </c:pt>
                <c:pt idx="8">
                  <c:v>0.57245032500000004</c:v>
                </c:pt>
                <c:pt idx="9">
                  <c:v>0.56466475000000005</c:v>
                </c:pt>
                <c:pt idx="10">
                  <c:v>0.55592997499999997</c:v>
                </c:pt>
                <c:pt idx="11">
                  <c:v>0.55381360000000002</c:v>
                </c:pt>
                <c:pt idx="12">
                  <c:v>0.55100087500000006</c:v>
                </c:pt>
                <c:pt idx="13">
                  <c:v>0.55488862500000002</c:v>
                </c:pt>
                <c:pt idx="14">
                  <c:v>0.5640271</c:v>
                </c:pt>
                <c:pt idx="15">
                  <c:v>0.56899149999999998</c:v>
                </c:pt>
                <c:pt idx="16">
                  <c:v>0.57606654999999996</c:v>
                </c:pt>
                <c:pt idx="17">
                  <c:v>0.57867489999999999</c:v>
                </c:pt>
                <c:pt idx="18">
                  <c:v>0.57957172499999998</c:v>
                </c:pt>
                <c:pt idx="19">
                  <c:v>0.58231949999999999</c:v>
                </c:pt>
                <c:pt idx="20">
                  <c:v>0.58450930000000001</c:v>
                </c:pt>
                <c:pt idx="21">
                  <c:v>0.58792042499999997</c:v>
                </c:pt>
                <c:pt idx="22">
                  <c:v>0.59069139999999998</c:v>
                </c:pt>
                <c:pt idx="23">
                  <c:v>0.59284965000000001</c:v>
                </c:pt>
                <c:pt idx="24">
                  <c:v>0.59311237500000002</c:v>
                </c:pt>
                <c:pt idx="25">
                  <c:v>0.59568812500000001</c:v>
                </c:pt>
                <c:pt idx="26">
                  <c:v>0.59523392500000005</c:v>
                </c:pt>
                <c:pt idx="27">
                  <c:v>0.59416827500000002</c:v>
                </c:pt>
                <c:pt idx="28">
                  <c:v>0.59274329999999997</c:v>
                </c:pt>
                <c:pt idx="29">
                  <c:v>0.58945274999999997</c:v>
                </c:pt>
                <c:pt idx="30">
                  <c:v>0.59624109999999997</c:v>
                </c:pt>
                <c:pt idx="31">
                  <c:v>0.60642817500000001</c:v>
                </c:pt>
                <c:pt idx="32">
                  <c:v>0.61028525</c:v>
                </c:pt>
                <c:pt idx="33">
                  <c:v>0.61315199999999992</c:v>
                </c:pt>
                <c:pt idx="34">
                  <c:v>0.60797414999999999</c:v>
                </c:pt>
                <c:pt idx="35">
                  <c:v>0.60204469999999999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46-4059-8073-92A12E6E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9040"/>
        <c:axId val="180468648"/>
      </c:lineChart>
      <c:catAx>
        <c:axId val="18046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8648"/>
        <c:crosses val="autoZero"/>
        <c:auto val="1"/>
        <c:lblAlgn val="ctr"/>
        <c:lblOffset val="100"/>
        <c:noMultiLvlLbl val="0"/>
      </c:catAx>
      <c:valAx>
        <c:axId val="18046864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Centro-Oeste</a:t>
            </a:r>
          </a:p>
        </c:rich>
      </c:tx>
      <c:layout>
        <c:manualLayout>
          <c:xMode val="edge"/>
          <c:yMode val="edge"/>
          <c:x val="0.39293030409415386"/>
          <c:y val="1.5363747969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22546755646575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Gini'!$X$52</c:f>
              <c:strCache>
                <c:ptCount val="1"/>
                <c:pt idx="0">
                  <c:v>Vale do Rio Cuiabá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Gini'!$X$53:$X$88</c:f>
              <c:numCache>
                <c:formatCode>0.000</c:formatCode>
                <c:ptCount val="36"/>
                <c:pt idx="0">
                  <c:v>0.53992624999999994</c:v>
                </c:pt>
                <c:pt idx="1">
                  <c:v>0.528150275</c:v>
                </c:pt>
                <c:pt idx="2">
                  <c:v>0.52544267499999997</c:v>
                </c:pt>
                <c:pt idx="3">
                  <c:v>0.512076525</c:v>
                </c:pt>
                <c:pt idx="4">
                  <c:v>0.50566807499999999</c:v>
                </c:pt>
                <c:pt idx="5">
                  <c:v>0.50316702499999999</c:v>
                </c:pt>
                <c:pt idx="6">
                  <c:v>0.50238549999999993</c:v>
                </c:pt>
                <c:pt idx="7">
                  <c:v>0.49937787499999997</c:v>
                </c:pt>
                <c:pt idx="8">
                  <c:v>0.50236577500000001</c:v>
                </c:pt>
                <c:pt idx="9">
                  <c:v>0.50513445000000001</c:v>
                </c:pt>
                <c:pt idx="10">
                  <c:v>0.50510587499999993</c:v>
                </c:pt>
                <c:pt idx="11">
                  <c:v>0.51188549999999999</c:v>
                </c:pt>
                <c:pt idx="12">
                  <c:v>0.51700337500000004</c:v>
                </c:pt>
                <c:pt idx="13">
                  <c:v>0.52077620000000002</c:v>
                </c:pt>
                <c:pt idx="14">
                  <c:v>0.52064924999999995</c:v>
                </c:pt>
                <c:pt idx="15">
                  <c:v>0.52999790000000002</c:v>
                </c:pt>
                <c:pt idx="16">
                  <c:v>0.53306299999999995</c:v>
                </c:pt>
                <c:pt idx="17">
                  <c:v>0.54194752499999999</c:v>
                </c:pt>
                <c:pt idx="18">
                  <c:v>0.55126474999999997</c:v>
                </c:pt>
                <c:pt idx="19">
                  <c:v>0.55840372500000002</c:v>
                </c:pt>
                <c:pt idx="20">
                  <c:v>0.55698322499999997</c:v>
                </c:pt>
                <c:pt idx="21">
                  <c:v>0.54796212499999997</c:v>
                </c:pt>
                <c:pt idx="22">
                  <c:v>0.54350402499999995</c:v>
                </c:pt>
                <c:pt idx="23">
                  <c:v>0.54241980000000001</c:v>
                </c:pt>
                <c:pt idx="24">
                  <c:v>0.54895925000000001</c:v>
                </c:pt>
                <c:pt idx="25">
                  <c:v>0.56057952500000008</c:v>
                </c:pt>
                <c:pt idx="26">
                  <c:v>0.57092137499999995</c:v>
                </c:pt>
                <c:pt idx="27">
                  <c:v>0.57073635</c:v>
                </c:pt>
                <c:pt idx="28">
                  <c:v>0.57533505000000007</c:v>
                </c:pt>
                <c:pt idx="29">
                  <c:v>0.57757560000000008</c:v>
                </c:pt>
                <c:pt idx="30">
                  <c:v>0.57908742499999999</c:v>
                </c:pt>
                <c:pt idx="31">
                  <c:v>0.58503607499999999</c:v>
                </c:pt>
                <c:pt idx="32">
                  <c:v>0.58263694999999993</c:v>
                </c:pt>
                <c:pt idx="33">
                  <c:v>0.57502120000000001</c:v>
                </c:pt>
                <c:pt idx="34">
                  <c:v>0.56174239999999998</c:v>
                </c:pt>
                <c:pt idx="35">
                  <c:v>0.54585709999999998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5-4D89-8AC5-84B4D14BC070}"/>
            </c:ext>
          </c:extLst>
        </c:ser>
        <c:ser>
          <c:idx val="1"/>
          <c:order val="1"/>
          <c:tx>
            <c:strRef>
              <c:f>'1.Coef. Gini'!$Y$52</c:f>
              <c:strCache>
                <c:ptCount val="1"/>
                <c:pt idx="0">
                  <c:v>Goiânia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Gini'!$Y$53:$Y$88</c:f>
              <c:numCache>
                <c:formatCode>0.000</c:formatCode>
                <c:ptCount val="36"/>
                <c:pt idx="0">
                  <c:v>0.52348514999999995</c:v>
                </c:pt>
                <c:pt idx="1">
                  <c:v>0.51293502499999999</c:v>
                </c:pt>
                <c:pt idx="2">
                  <c:v>0.51407705000000004</c:v>
                </c:pt>
                <c:pt idx="3">
                  <c:v>0.52072779999999996</c:v>
                </c:pt>
                <c:pt idx="4">
                  <c:v>0.52206629999999998</c:v>
                </c:pt>
                <c:pt idx="5">
                  <c:v>0.52286117499999996</c:v>
                </c:pt>
                <c:pt idx="6">
                  <c:v>0.52078072499999994</c:v>
                </c:pt>
                <c:pt idx="7">
                  <c:v>0.5152159999999999</c:v>
                </c:pt>
                <c:pt idx="8">
                  <c:v>0.51008937499999996</c:v>
                </c:pt>
                <c:pt idx="9">
                  <c:v>0.50842180000000003</c:v>
                </c:pt>
                <c:pt idx="10">
                  <c:v>0.50827489999999997</c:v>
                </c:pt>
                <c:pt idx="11">
                  <c:v>0.5118123750000001</c:v>
                </c:pt>
                <c:pt idx="12">
                  <c:v>0.51593549999999999</c:v>
                </c:pt>
                <c:pt idx="13">
                  <c:v>0.51946727500000001</c:v>
                </c:pt>
                <c:pt idx="14">
                  <c:v>0.52545094999999997</c:v>
                </c:pt>
                <c:pt idx="15">
                  <c:v>0.52804660000000003</c:v>
                </c:pt>
                <c:pt idx="16">
                  <c:v>0.53080912499999999</c:v>
                </c:pt>
                <c:pt idx="17">
                  <c:v>0.53333900000000001</c:v>
                </c:pt>
                <c:pt idx="18">
                  <c:v>0.53253505000000001</c:v>
                </c:pt>
                <c:pt idx="19">
                  <c:v>0.52782054999999994</c:v>
                </c:pt>
                <c:pt idx="20">
                  <c:v>0.52864480000000003</c:v>
                </c:pt>
                <c:pt idx="21">
                  <c:v>0.5253369</c:v>
                </c:pt>
                <c:pt idx="22">
                  <c:v>0.52541565000000001</c:v>
                </c:pt>
                <c:pt idx="23">
                  <c:v>0.52839444999999996</c:v>
                </c:pt>
                <c:pt idx="24">
                  <c:v>0.52686600000000006</c:v>
                </c:pt>
                <c:pt idx="25">
                  <c:v>0.5341669</c:v>
                </c:pt>
                <c:pt idx="26">
                  <c:v>0.53182357499999999</c:v>
                </c:pt>
                <c:pt idx="27">
                  <c:v>0.53332384999999993</c:v>
                </c:pt>
                <c:pt idx="28">
                  <c:v>0.53231707500000003</c:v>
                </c:pt>
                <c:pt idx="29">
                  <c:v>0.52808552500000006</c:v>
                </c:pt>
                <c:pt idx="30">
                  <c:v>0.54242477499999997</c:v>
                </c:pt>
                <c:pt idx="31">
                  <c:v>0.55213920000000005</c:v>
                </c:pt>
                <c:pt idx="32">
                  <c:v>0.56435037499999996</c:v>
                </c:pt>
                <c:pt idx="33">
                  <c:v>0.57739442500000004</c:v>
                </c:pt>
                <c:pt idx="34">
                  <c:v>0.57309262500000002</c:v>
                </c:pt>
                <c:pt idx="35">
                  <c:v>0.56752795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5-4D89-8AC5-84B4D14BC070}"/>
            </c:ext>
          </c:extLst>
        </c:ser>
        <c:ser>
          <c:idx val="2"/>
          <c:order val="2"/>
          <c:tx>
            <c:strRef>
              <c:f>'1.Coef. Gini'!$Z$52</c:f>
              <c:strCache>
                <c:ptCount val="1"/>
                <c:pt idx="0">
                  <c:v>Distrito Federal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Gini'!$D$53:$D$88</c:f>
              <c:strCache>
                <c:ptCount val="36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</c:strCache>
            </c:strRef>
          </c:cat>
          <c:val>
            <c:numRef>
              <c:f>'1.Coef. Gini'!$Z$53:$Z$88</c:f>
              <c:numCache>
                <c:formatCode>0.000</c:formatCode>
                <c:ptCount val="36"/>
                <c:pt idx="0">
                  <c:v>0.6186355</c:v>
                </c:pt>
                <c:pt idx="1">
                  <c:v>0.61959774999999995</c:v>
                </c:pt>
                <c:pt idx="2">
                  <c:v>0.61825445000000001</c:v>
                </c:pt>
                <c:pt idx="3">
                  <c:v>0.61649212499999995</c:v>
                </c:pt>
                <c:pt idx="4">
                  <c:v>0.61310514999999999</c:v>
                </c:pt>
                <c:pt idx="5">
                  <c:v>0.61000927499999991</c:v>
                </c:pt>
                <c:pt idx="6">
                  <c:v>0.60741967500000005</c:v>
                </c:pt>
                <c:pt idx="7">
                  <c:v>0.60383627500000003</c:v>
                </c:pt>
                <c:pt idx="8">
                  <c:v>0.60212647499999994</c:v>
                </c:pt>
                <c:pt idx="9">
                  <c:v>0.60324045000000004</c:v>
                </c:pt>
                <c:pt idx="10">
                  <c:v>0.60710224999999995</c:v>
                </c:pt>
                <c:pt idx="11">
                  <c:v>0.61277160000000008</c:v>
                </c:pt>
                <c:pt idx="12">
                  <c:v>0.61717512500000005</c:v>
                </c:pt>
                <c:pt idx="13">
                  <c:v>0.61814330000000006</c:v>
                </c:pt>
                <c:pt idx="14">
                  <c:v>0.61736837499999997</c:v>
                </c:pt>
                <c:pt idx="15">
                  <c:v>0.61657505000000001</c:v>
                </c:pt>
                <c:pt idx="16">
                  <c:v>0.61444662500000002</c:v>
                </c:pt>
                <c:pt idx="17">
                  <c:v>0.61327014999999996</c:v>
                </c:pt>
                <c:pt idx="18">
                  <c:v>0.61337747500000006</c:v>
                </c:pt>
                <c:pt idx="19">
                  <c:v>0.61492409999999997</c:v>
                </c:pt>
                <c:pt idx="20">
                  <c:v>0.61945907499999997</c:v>
                </c:pt>
                <c:pt idx="21">
                  <c:v>0.62620165000000005</c:v>
                </c:pt>
                <c:pt idx="22">
                  <c:v>0.62601610000000008</c:v>
                </c:pt>
                <c:pt idx="23">
                  <c:v>0.62522312499999999</c:v>
                </c:pt>
                <c:pt idx="24">
                  <c:v>0.62177122499999993</c:v>
                </c:pt>
                <c:pt idx="25">
                  <c:v>0.61622377500000003</c:v>
                </c:pt>
                <c:pt idx="26">
                  <c:v>0.61407030000000007</c:v>
                </c:pt>
                <c:pt idx="27">
                  <c:v>0.60899639999999999</c:v>
                </c:pt>
                <c:pt idx="28">
                  <c:v>0.60397307500000008</c:v>
                </c:pt>
                <c:pt idx="29">
                  <c:v>0.60143072500000005</c:v>
                </c:pt>
                <c:pt idx="30">
                  <c:v>0.60093645000000007</c:v>
                </c:pt>
                <c:pt idx="31">
                  <c:v>0.60643405000000006</c:v>
                </c:pt>
                <c:pt idx="32">
                  <c:v>0.61266832500000001</c:v>
                </c:pt>
                <c:pt idx="33">
                  <c:v>0.616823075</c:v>
                </c:pt>
                <c:pt idx="34">
                  <c:v>0.62324222499999993</c:v>
                </c:pt>
                <c:pt idx="35">
                  <c:v>0.62144592499999995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55-4D89-8AC5-84B4D14BC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7560"/>
        <c:axId val="183357952"/>
      </c:lineChart>
      <c:catAx>
        <c:axId val="18335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7952"/>
        <c:crosses val="autoZero"/>
        <c:auto val="1"/>
        <c:lblAlgn val="ctr"/>
        <c:lblOffset val="100"/>
        <c:noMultiLvlLbl val="0"/>
      </c:catAx>
      <c:valAx>
        <c:axId val="183357952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'1.Coef. Gini'!$D$80</c:f>
              <c:strCache>
                <c:ptCount val="1"/>
                <c:pt idx="0">
                  <c:v>3º trim / 2019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Gini'!$E$52:$AA$52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conjunto RMs</c:v>
                </c:pt>
              </c:strCache>
            </c:strRef>
          </c:cat>
          <c:val>
            <c:numRef>
              <c:f>'1.Coef. Gini'!$E$80:$AA$80</c:f>
              <c:numCache>
                <c:formatCode>0.000</c:formatCode>
                <c:ptCount val="23"/>
                <c:pt idx="0">
                  <c:v>0.60080932499999995</c:v>
                </c:pt>
                <c:pt idx="1">
                  <c:v>0.61944862499999997</c:v>
                </c:pt>
                <c:pt idx="2">
                  <c:v>0.5813863749999999</c:v>
                </c:pt>
                <c:pt idx="3">
                  <c:v>0.59309197499999999</c:v>
                </c:pt>
                <c:pt idx="4">
                  <c:v>0.60797287499999997</c:v>
                </c:pt>
                <c:pt idx="5">
                  <c:v>0.62890282500000005</c:v>
                </c:pt>
                <c:pt idx="6">
                  <c:v>0.63377987499999999</c:v>
                </c:pt>
                <c:pt idx="7">
                  <c:v>0.66316674999999992</c:v>
                </c:pt>
                <c:pt idx="8">
                  <c:v>0.63985619999999999</c:v>
                </c:pt>
                <c:pt idx="9">
                  <c:v>0.64141060000000005</c:v>
                </c:pt>
                <c:pt idx="10">
                  <c:v>0.63500075</c:v>
                </c:pt>
                <c:pt idx="11">
                  <c:v>0.63911245000000005</c:v>
                </c:pt>
                <c:pt idx="12">
                  <c:v>0.56952974999999995</c:v>
                </c:pt>
                <c:pt idx="13">
                  <c:v>0.59359142500000006</c:v>
                </c:pt>
                <c:pt idx="14">
                  <c:v>0.62356195000000003</c:v>
                </c:pt>
                <c:pt idx="15">
                  <c:v>0.62255972500000001</c:v>
                </c:pt>
                <c:pt idx="16">
                  <c:v>0.55706137499999997</c:v>
                </c:pt>
                <c:pt idx="17">
                  <c:v>0.51436985000000002</c:v>
                </c:pt>
                <c:pt idx="18">
                  <c:v>0.59416827500000002</c:v>
                </c:pt>
                <c:pt idx="19">
                  <c:v>0.57073635</c:v>
                </c:pt>
                <c:pt idx="20">
                  <c:v>0.53332384999999993</c:v>
                </c:pt>
                <c:pt idx="21">
                  <c:v>0.60899639999999999</c:v>
                </c:pt>
                <c:pt idx="22">
                  <c:v>0.60326534431818191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3-4E66-A41C-12EF0862BF0E}"/>
            </c:ext>
          </c:extLst>
        </c:ser>
        <c:ser>
          <c:idx val="0"/>
          <c:order val="1"/>
          <c:tx>
            <c:strRef>
              <c:f>'1.Coef. Gini'!$D$84</c:f>
              <c:strCache>
                <c:ptCount val="1"/>
                <c:pt idx="0">
                  <c:v>3º trim /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'1.Coef. Gini'!$E$84:$AA$84</c:f>
              <c:numCache>
                <c:formatCode>0.000</c:formatCode>
                <c:ptCount val="23"/>
                <c:pt idx="0">
                  <c:v>0.62160139999999997</c:v>
                </c:pt>
                <c:pt idx="1">
                  <c:v>0.63184565000000004</c:v>
                </c:pt>
                <c:pt idx="2">
                  <c:v>0.58433975000000005</c:v>
                </c:pt>
                <c:pt idx="3">
                  <c:v>0.59623967499999997</c:v>
                </c:pt>
                <c:pt idx="4">
                  <c:v>0.61088807500000009</c:v>
                </c:pt>
                <c:pt idx="5">
                  <c:v>0.62905367499999998</c:v>
                </c:pt>
                <c:pt idx="6">
                  <c:v>0.64287964999999991</c:v>
                </c:pt>
                <c:pt idx="7">
                  <c:v>0.70187227499999993</c:v>
                </c:pt>
                <c:pt idx="8">
                  <c:v>0.6577537</c:v>
                </c:pt>
                <c:pt idx="9">
                  <c:v>0.63718982499999999</c:v>
                </c:pt>
                <c:pt idx="10">
                  <c:v>0.63992684999999994</c:v>
                </c:pt>
                <c:pt idx="11">
                  <c:v>0.66072905000000004</c:v>
                </c:pt>
                <c:pt idx="12">
                  <c:v>0.58627477500000003</c:v>
                </c:pt>
                <c:pt idx="13">
                  <c:v>0.60391695000000001</c:v>
                </c:pt>
                <c:pt idx="14">
                  <c:v>0.65272122499999996</c:v>
                </c:pt>
                <c:pt idx="15">
                  <c:v>0.64190032500000005</c:v>
                </c:pt>
                <c:pt idx="16">
                  <c:v>0.55834800000000007</c:v>
                </c:pt>
                <c:pt idx="17">
                  <c:v>0.55564312500000002</c:v>
                </c:pt>
                <c:pt idx="18">
                  <c:v>0.60642817500000001</c:v>
                </c:pt>
                <c:pt idx="19">
                  <c:v>0.58503607499999999</c:v>
                </c:pt>
                <c:pt idx="20">
                  <c:v>0.55213920000000005</c:v>
                </c:pt>
                <c:pt idx="21">
                  <c:v>0.60643405000000006</c:v>
                </c:pt>
                <c:pt idx="22">
                  <c:v>0.61650733977272731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83-4E66-A41C-12EF0862BF0E}"/>
            </c:ext>
          </c:extLst>
        </c:ser>
        <c:ser>
          <c:idx val="1"/>
          <c:order val="2"/>
          <c:tx>
            <c:strRef>
              <c:f>'1.Coef. Gini'!$D$88</c:f>
              <c:strCache>
                <c:ptCount val="1"/>
                <c:pt idx="0">
                  <c:v>3º trim /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Gini'!$E$52:$AA$52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conjunto RMs</c:v>
                </c:pt>
              </c:strCache>
            </c:strRef>
          </c:cat>
          <c:val>
            <c:numRef>
              <c:f>'1.Coef. Gini'!$E$88:$AA$88</c:f>
              <c:numCache>
                <c:formatCode>0.000</c:formatCode>
                <c:ptCount val="23"/>
                <c:pt idx="0">
                  <c:v>0.60667792499999995</c:v>
                </c:pt>
                <c:pt idx="1">
                  <c:v>0.65736410000000001</c:v>
                </c:pt>
                <c:pt idx="2">
                  <c:v>0.58330412499999995</c:v>
                </c:pt>
                <c:pt idx="3">
                  <c:v>0.61324374999999998</c:v>
                </c:pt>
                <c:pt idx="4">
                  <c:v>0.59582157499999999</c:v>
                </c:pt>
                <c:pt idx="5">
                  <c:v>0.61182452500000006</c:v>
                </c:pt>
                <c:pt idx="6">
                  <c:v>0.64586834999999998</c:v>
                </c:pt>
                <c:pt idx="7">
                  <c:v>0.69937110000000002</c:v>
                </c:pt>
                <c:pt idx="8">
                  <c:v>0.67554772500000004</c:v>
                </c:pt>
                <c:pt idx="9">
                  <c:v>0.65118995000000002</c:v>
                </c:pt>
                <c:pt idx="10">
                  <c:v>0.65436927500000008</c:v>
                </c:pt>
                <c:pt idx="11">
                  <c:v>0.63647347500000007</c:v>
                </c:pt>
                <c:pt idx="12">
                  <c:v>0.59478192499999993</c:v>
                </c:pt>
                <c:pt idx="13">
                  <c:v>0.60823397499999998</c:v>
                </c:pt>
                <c:pt idx="14">
                  <c:v>0.66368199999999988</c:v>
                </c:pt>
                <c:pt idx="15">
                  <c:v>0.63123542499999996</c:v>
                </c:pt>
                <c:pt idx="16">
                  <c:v>0.56177707499999996</c:v>
                </c:pt>
                <c:pt idx="17">
                  <c:v>0.57297375000000006</c:v>
                </c:pt>
                <c:pt idx="18">
                  <c:v>0.60204469999999999</c:v>
                </c:pt>
                <c:pt idx="19">
                  <c:v>0.54585709999999998</c:v>
                </c:pt>
                <c:pt idx="20">
                  <c:v>0.56752795</c:v>
                </c:pt>
                <c:pt idx="21">
                  <c:v>0.62144592499999995</c:v>
                </c:pt>
                <c:pt idx="22">
                  <c:v>0.61820980454545449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3-4E66-A41C-12EF0862BF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358736"/>
        <c:axId val="183359128"/>
      </c:barChart>
      <c:catAx>
        <c:axId val="1833587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9128"/>
        <c:crosses val="autoZero"/>
        <c:auto val="1"/>
        <c:lblAlgn val="ctr"/>
        <c:lblOffset val="100"/>
        <c:noMultiLvlLbl val="0"/>
      </c:catAx>
      <c:valAx>
        <c:axId val="183359128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295275</xdr:colOff>
      <xdr:row>3</xdr:row>
      <xdr:rowOff>90486</xdr:rowOff>
    </xdr:from>
    <xdr:to>
      <xdr:col>40</xdr:col>
      <xdr:colOff>76200</xdr:colOff>
      <xdr:row>19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628649</xdr:colOff>
      <xdr:row>20</xdr:row>
      <xdr:rowOff>128586</xdr:rowOff>
    </xdr:from>
    <xdr:to>
      <xdr:col>41</xdr:col>
      <xdr:colOff>619125</xdr:colOff>
      <xdr:row>45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466724</xdr:colOff>
      <xdr:row>71</xdr:row>
      <xdr:rowOff>142875</xdr:rowOff>
    </xdr:from>
    <xdr:to>
      <xdr:col>40</xdr:col>
      <xdr:colOff>447675</xdr:colOff>
      <xdr:row>91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495300</xdr:colOff>
      <xdr:row>91</xdr:row>
      <xdr:rowOff>147636</xdr:rowOff>
    </xdr:from>
    <xdr:to>
      <xdr:col>40</xdr:col>
      <xdr:colOff>476250</xdr:colOff>
      <xdr:row>111</xdr:row>
      <xdr:rowOff>38099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485774</xdr:colOff>
      <xdr:row>111</xdr:row>
      <xdr:rowOff>180975</xdr:rowOff>
    </xdr:from>
    <xdr:to>
      <xdr:col>40</xdr:col>
      <xdr:colOff>552450</xdr:colOff>
      <xdr:row>129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428624</xdr:colOff>
      <xdr:row>130</xdr:row>
      <xdr:rowOff>38100</xdr:rowOff>
    </xdr:from>
    <xdr:to>
      <xdr:col>40</xdr:col>
      <xdr:colOff>552450</xdr:colOff>
      <xdr:row>148</xdr:row>
      <xdr:rowOff>161925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428624</xdr:colOff>
      <xdr:row>149</xdr:row>
      <xdr:rowOff>133350</xdr:rowOff>
    </xdr:from>
    <xdr:to>
      <xdr:col>40</xdr:col>
      <xdr:colOff>571499</xdr:colOff>
      <xdr:row>167</xdr:row>
      <xdr:rowOff>133350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428626</xdr:colOff>
      <xdr:row>168</xdr:row>
      <xdr:rowOff>61912</xdr:rowOff>
    </xdr:from>
    <xdr:to>
      <xdr:col>41</xdr:col>
      <xdr:colOff>0</xdr:colOff>
      <xdr:row>187</xdr:row>
      <xdr:rowOff>171450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104</xdr:row>
      <xdr:rowOff>10884</xdr:rowOff>
    </xdr:from>
    <xdr:to>
      <xdr:col>14</xdr:col>
      <xdr:colOff>474891</xdr:colOff>
      <xdr:row>149</xdr:row>
      <xdr:rowOff>6125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F2D7818-6B82-4259-9368-EB63A212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59</xdr:row>
      <xdr:rowOff>138112</xdr:rowOff>
    </xdr:from>
    <xdr:to>
      <xdr:col>14</xdr:col>
      <xdr:colOff>304800</xdr:colOff>
      <xdr:row>79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571499</xdr:colOff>
      <xdr:row>60</xdr:row>
      <xdr:rowOff>104775</xdr:rowOff>
    </xdr:from>
    <xdr:to>
      <xdr:col>27</xdr:col>
      <xdr:colOff>523874</xdr:colOff>
      <xdr:row>114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171452</xdr:colOff>
      <xdr:row>79</xdr:row>
      <xdr:rowOff>142874</xdr:rowOff>
    </xdr:from>
    <xdr:to>
      <xdr:col>13</xdr:col>
      <xdr:colOff>95250</xdr:colOff>
      <xdr:row>104</xdr:row>
      <xdr:rowOff>57150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25854</xdr:colOff>
      <xdr:row>10</xdr:row>
      <xdr:rowOff>90485</xdr:rowOff>
    </xdr:from>
    <xdr:to>
      <xdr:col>51</xdr:col>
      <xdr:colOff>1313090</xdr:colOff>
      <xdr:row>26</xdr:row>
      <xdr:rowOff>157842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361678-9524-4544-9363-217D71DDF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48</xdr:col>
      <xdr:colOff>295276</xdr:colOff>
      <xdr:row>56</xdr:row>
      <xdr:rowOff>19050</xdr:rowOff>
    </xdr:from>
    <xdr:to>
      <xdr:col>55</xdr:col>
      <xdr:colOff>400051</xdr:colOff>
      <xdr:row>78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C8EB0A-8B98-4FB2-B7BF-068437586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43</xdr:col>
      <xdr:colOff>23131</xdr:colOff>
      <xdr:row>105</xdr:row>
      <xdr:rowOff>144914</xdr:rowOff>
    </xdr:from>
    <xdr:to>
      <xdr:col>48</xdr:col>
      <xdr:colOff>355145</xdr:colOff>
      <xdr:row>141</xdr:row>
      <xdr:rowOff>73478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662413-0F5E-4D80-B331-8113E7935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181</xdr:row>
      <xdr:rowOff>14286</xdr:rowOff>
    </xdr:from>
    <xdr:to>
      <xdr:col>10</xdr:col>
      <xdr:colOff>114300</xdr:colOff>
      <xdr:row>203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93161FB-EDA3-4329-8D8C-76C48F78D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704849</xdr:colOff>
      <xdr:row>180</xdr:row>
      <xdr:rowOff>166686</xdr:rowOff>
    </xdr:from>
    <xdr:to>
      <xdr:col>20</xdr:col>
      <xdr:colOff>219075</xdr:colOff>
      <xdr:row>215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44F2A37-5228-4D7B-9C99-B39FA0D10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65</xdr:row>
      <xdr:rowOff>133349</xdr:rowOff>
    </xdr:from>
    <xdr:to>
      <xdr:col>12</xdr:col>
      <xdr:colOff>304800</xdr:colOff>
      <xdr:row>86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123822</xdr:colOff>
      <xdr:row>64</xdr:row>
      <xdr:rowOff>152399</xdr:rowOff>
    </xdr:from>
    <xdr:to>
      <xdr:col>26</xdr:col>
      <xdr:colOff>247649</xdr:colOff>
      <xdr:row>87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476249</xdr:colOff>
      <xdr:row>64</xdr:row>
      <xdr:rowOff>133349</xdr:rowOff>
    </xdr:from>
    <xdr:to>
      <xdr:col>35</xdr:col>
      <xdr:colOff>609600</xdr:colOff>
      <xdr:row>106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228599</xdr:colOff>
      <xdr:row>4</xdr:row>
      <xdr:rowOff>9525</xdr:rowOff>
    </xdr:from>
    <xdr:to>
      <xdr:col>54</xdr:col>
      <xdr:colOff>352425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EB4E1D-F62F-4929-A0FE-9D393386A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0</xdr:colOff>
      <xdr:row>39</xdr:row>
      <xdr:rowOff>0</xdr:rowOff>
    </xdr:from>
    <xdr:to>
      <xdr:col>49</xdr:col>
      <xdr:colOff>285751</xdr:colOff>
      <xdr:row>79</xdr:row>
      <xdr:rowOff>57151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CB2415-BB5B-4066-9989-D9CFBFD94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152398</xdr:colOff>
      <xdr:row>33</xdr:row>
      <xdr:rowOff>142875</xdr:rowOff>
    </xdr:from>
    <xdr:to>
      <xdr:col>56</xdr:col>
      <xdr:colOff>466725</xdr:colOff>
      <xdr:row>54</xdr:row>
      <xdr:rowOff>185737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2E5868C-D85A-4841-9989-A150FD223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138792</xdr:colOff>
      <xdr:row>136</xdr:row>
      <xdr:rowOff>125185</xdr:rowOff>
    </xdr:from>
    <xdr:to>
      <xdr:col>20</xdr:col>
      <xdr:colOff>195942</xdr:colOff>
      <xdr:row>174</xdr:row>
      <xdr:rowOff>25853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EAAB424-6434-4DFA-AA93-22B9008D3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F145"/>
  <sheetViews>
    <sheetView topLeftCell="A52" zoomScale="70" zoomScaleNormal="70" workbookViewId="0">
      <pane xSplit="4" ySplit="1" topLeftCell="E69" activePane="bottomRight" state="frozen"/>
      <selection activeCell="A52" sqref="A52"/>
      <selection pane="topRight" activeCell="E52" sqref="E52"/>
      <selection pane="bottomLeft" activeCell="A53" sqref="A53"/>
      <selection pane="bottomRight" activeCell="Y88" sqref="Y88"/>
    </sheetView>
  </sheetViews>
  <sheetFormatPr defaultColWidth="9.7109375" defaultRowHeight="15" x14ac:dyDescent="0.25"/>
  <cols>
    <col min="4" max="4" width="15.85546875" style="4" customWidth="1"/>
    <col min="5" max="5" width="9.7109375" customWidth="1"/>
    <col min="25" max="25" width="9.7109375" style="23"/>
  </cols>
  <sheetData>
    <row r="3" spans="2:32" x14ac:dyDescent="0.25">
      <c r="D3" s="5" t="s">
        <v>57</v>
      </c>
      <c r="E3" s="5"/>
      <c r="F3" s="5"/>
      <c r="G3" s="5"/>
      <c r="H3" s="7"/>
      <c r="I3" s="7"/>
      <c r="J3" s="7"/>
    </row>
    <row r="4" spans="2:32" x14ac:dyDescent="0.25">
      <c r="E4" s="6">
        <v>1</v>
      </c>
      <c r="F4" s="6">
        <v>2</v>
      </c>
      <c r="G4" s="6">
        <v>3</v>
      </c>
      <c r="H4" s="6">
        <v>4</v>
      </c>
      <c r="I4" s="6">
        <v>5</v>
      </c>
      <c r="J4" s="6">
        <v>6</v>
      </c>
      <c r="K4" s="6">
        <v>7</v>
      </c>
      <c r="L4" s="6">
        <v>8</v>
      </c>
      <c r="M4" s="6">
        <v>9</v>
      </c>
      <c r="N4" s="6">
        <v>10</v>
      </c>
      <c r="O4" s="6">
        <v>11</v>
      </c>
      <c r="P4" s="6">
        <v>12</v>
      </c>
      <c r="Q4" s="6">
        <v>13</v>
      </c>
      <c r="R4" s="6">
        <v>14</v>
      </c>
      <c r="S4" s="6">
        <v>15</v>
      </c>
      <c r="T4" s="6">
        <v>16</v>
      </c>
      <c r="U4" s="6">
        <v>17</v>
      </c>
      <c r="V4" s="6">
        <v>18</v>
      </c>
      <c r="W4" s="6">
        <v>19</v>
      </c>
      <c r="X4" s="6">
        <v>20</v>
      </c>
      <c r="Y4" s="47">
        <v>21</v>
      </c>
      <c r="Z4" s="6">
        <v>22</v>
      </c>
    </row>
    <row r="5" spans="2:32" ht="45" x14ac:dyDescent="0.25">
      <c r="D5" s="13"/>
      <c r="E5" s="14" t="s">
        <v>0</v>
      </c>
      <c r="F5" s="14" t="s">
        <v>1</v>
      </c>
      <c r="G5" s="14" t="s">
        <v>2</v>
      </c>
      <c r="H5" s="14" t="s">
        <v>3</v>
      </c>
      <c r="I5" s="14" t="s">
        <v>4</v>
      </c>
      <c r="J5" s="14" t="s">
        <v>5</v>
      </c>
      <c r="K5" s="14" t="s">
        <v>6</v>
      </c>
      <c r="L5" s="14" t="s">
        <v>7</v>
      </c>
      <c r="M5" s="78" t="s">
        <v>8</v>
      </c>
      <c r="N5" s="14" t="s">
        <v>9</v>
      </c>
      <c r="O5" s="14" t="s">
        <v>10</v>
      </c>
      <c r="P5" s="14" t="s">
        <v>11</v>
      </c>
      <c r="Q5" s="14" t="s">
        <v>12</v>
      </c>
      <c r="R5" s="14" t="s">
        <v>85</v>
      </c>
      <c r="S5" s="14" t="s">
        <v>13</v>
      </c>
      <c r="T5" s="14" t="s">
        <v>14</v>
      </c>
      <c r="U5" s="14" t="s">
        <v>15</v>
      </c>
      <c r="V5" s="14" t="s">
        <v>16</v>
      </c>
      <c r="W5" s="14" t="s">
        <v>17</v>
      </c>
      <c r="X5" s="14" t="s">
        <v>20</v>
      </c>
      <c r="Y5" s="48" t="s">
        <v>18</v>
      </c>
      <c r="Z5" s="14" t="s">
        <v>19</v>
      </c>
      <c r="AA5" s="14" t="s">
        <v>55</v>
      </c>
      <c r="AB5" s="14" t="s">
        <v>56</v>
      </c>
      <c r="AD5" s="6"/>
      <c r="AE5" s="25"/>
      <c r="AF5" s="27"/>
    </row>
    <row r="6" spans="2:32" x14ac:dyDescent="0.25">
      <c r="D6" s="11" t="s">
        <v>21</v>
      </c>
      <c r="E6" s="28">
        <v>0.60469499999999998</v>
      </c>
      <c r="F6" s="28">
        <v>0.55074679999999998</v>
      </c>
      <c r="G6" s="28">
        <v>0.56987180000000004</v>
      </c>
      <c r="H6" s="28">
        <v>0.55917530000000004</v>
      </c>
      <c r="I6" s="28">
        <v>0.59974890000000003</v>
      </c>
      <c r="J6" s="28">
        <v>0.57452230000000004</v>
      </c>
      <c r="K6" s="28">
        <v>0.59705260000000004</v>
      </c>
      <c r="L6" s="28">
        <v>0.62154399999999999</v>
      </c>
      <c r="M6" s="85">
        <v>0.61926870000000001</v>
      </c>
      <c r="N6" s="28">
        <v>0.58678940000000002</v>
      </c>
      <c r="O6" s="28">
        <v>0.60692349999999995</v>
      </c>
      <c r="P6" s="28">
        <v>0.61597150000000001</v>
      </c>
      <c r="Q6" s="28">
        <v>0.57786669999999996</v>
      </c>
      <c r="R6" s="28">
        <v>0.56801679999999999</v>
      </c>
      <c r="S6" s="28">
        <v>0.58137539999999999</v>
      </c>
      <c r="T6" s="28">
        <v>0.57408490000000001</v>
      </c>
      <c r="U6" s="28">
        <v>0.52990150000000003</v>
      </c>
      <c r="V6" s="28">
        <v>0.55351850000000002</v>
      </c>
      <c r="W6" s="28">
        <v>0.58462210000000003</v>
      </c>
      <c r="X6" s="28">
        <v>0.55714859999999999</v>
      </c>
      <c r="Y6" s="28">
        <v>0.55211779999999999</v>
      </c>
      <c r="Z6" s="28">
        <v>0.61338959999999998</v>
      </c>
      <c r="AA6" s="12">
        <f>SUM(E6:Z6)/22</f>
        <v>0.58174325909090907</v>
      </c>
      <c r="AB6" s="28">
        <v>0.60600949999999998</v>
      </c>
      <c r="AD6" s="6"/>
      <c r="AE6" s="25"/>
      <c r="AF6" s="27"/>
    </row>
    <row r="7" spans="2:32" x14ac:dyDescent="0.25">
      <c r="B7" s="50"/>
      <c r="D7" s="11" t="s">
        <v>22</v>
      </c>
      <c r="E7" s="28">
        <v>0.60055210000000003</v>
      </c>
      <c r="F7" s="28">
        <v>0.54628810000000005</v>
      </c>
      <c r="G7" s="28">
        <v>0.55995969999999995</v>
      </c>
      <c r="H7" s="28">
        <v>0.57272990000000001</v>
      </c>
      <c r="I7" s="28">
        <v>0.59231979999999995</v>
      </c>
      <c r="J7" s="28">
        <v>0.57211900000000004</v>
      </c>
      <c r="K7" s="28">
        <v>0.58903139999999998</v>
      </c>
      <c r="L7" s="28">
        <v>0.60909080000000004</v>
      </c>
      <c r="M7" s="27">
        <v>0.66140969999999999</v>
      </c>
      <c r="N7" s="28">
        <v>0.58270580000000005</v>
      </c>
      <c r="O7" s="28">
        <v>0.609151</v>
      </c>
      <c r="P7" s="28">
        <v>0.60847810000000002</v>
      </c>
      <c r="Q7" s="28">
        <v>0.5659767</v>
      </c>
      <c r="R7" s="28">
        <v>0.56630460000000005</v>
      </c>
      <c r="S7" s="28">
        <v>0.58134330000000001</v>
      </c>
      <c r="T7" s="28">
        <v>0.57515830000000001</v>
      </c>
      <c r="U7" s="28">
        <v>0.50943749999999999</v>
      </c>
      <c r="V7" s="28">
        <v>0.53494989999999998</v>
      </c>
      <c r="W7" s="28">
        <v>0.57358889999999996</v>
      </c>
      <c r="X7" s="28">
        <v>0.53537959999999996</v>
      </c>
      <c r="Y7" s="28">
        <v>0.51765079999999997</v>
      </c>
      <c r="Z7" s="28">
        <v>0.62177640000000001</v>
      </c>
      <c r="AA7" s="12">
        <f t="shared" ref="AA7:AA44" si="0">SUM(E7:Z7)/22</f>
        <v>0.57660915454545458</v>
      </c>
      <c r="AB7" s="28">
        <v>0.60230079999999997</v>
      </c>
      <c r="AD7" s="6"/>
      <c r="AE7" s="25"/>
      <c r="AF7" s="27"/>
    </row>
    <row r="8" spans="2:32" x14ac:dyDescent="0.25">
      <c r="B8" s="50"/>
      <c r="D8" s="11" t="s">
        <v>23</v>
      </c>
      <c r="E8" s="28">
        <v>0.6062362</v>
      </c>
      <c r="F8" s="28">
        <v>0.53663629999999996</v>
      </c>
      <c r="G8" s="28">
        <v>0.55818690000000004</v>
      </c>
      <c r="H8" s="28">
        <v>0.54339150000000003</v>
      </c>
      <c r="I8" s="28">
        <v>0.59708539999999999</v>
      </c>
      <c r="J8" s="28">
        <v>0.56324890000000005</v>
      </c>
      <c r="K8" s="28">
        <v>0.58175250000000001</v>
      </c>
      <c r="L8" s="28">
        <v>0.58352599999999999</v>
      </c>
      <c r="M8" s="27">
        <v>0.64504799999999995</v>
      </c>
      <c r="N8" s="28">
        <v>0.57783039999999997</v>
      </c>
      <c r="O8" s="28">
        <v>0.58458379999999999</v>
      </c>
      <c r="P8" s="28">
        <v>0.59387820000000002</v>
      </c>
      <c r="Q8" s="28">
        <v>0.5743859</v>
      </c>
      <c r="R8" s="28">
        <v>0.54529970000000005</v>
      </c>
      <c r="S8" s="28">
        <v>0.58079860000000005</v>
      </c>
      <c r="T8" s="28">
        <v>0.57145869999999999</v>
      </c>
      <c r="U8" s="28">
        <v>0.52333209999999997</v>
      </c>
      <c r="V8" s="28">
        <v>0.53063839999999995</v>
      </c>
      <c r="W8" s="28">
        <v>0.57209109999999996</v>
      </c>
      <c r="X8" s="28">
        <v>0.5491665</v>
      </c>
      <c r="Y8" s="28">
        <v>0.50769430000000004</v>
      </c>
      <c r="Z8" s="28">
        <v>0.61742330000000001</v>
      </c>
      <c r="AA8" s="12">
        <f t="shared" si="0"/>
        <v>0.57016784999999992</v>
      </c>
      <c r="AB8" s="28">
        <v>0.60139509999999996</v>
      </c>
      <c r="AD8" s="6"/>
      <c r="AE8" s="25"/>
      <c r="AF8" s="27"/>
    </row>
    <row r="9" spans="2:32" x14ac:dyDescent="0.25">
      <c r="B9" s="50"/>
      <c r="D9" s="11" t="s">
        <v>24</v>
      </c>
      <c r="E9" s="28">
        <v>0.59232940000000001</v>
      </c>
      <c r="F9" s="28">
        <v>0.54338679999999995</v>
      </c>
      <c r="G9" s="28">
        <v>0.5701155</v>
      </c>
      <c r="H9" s="28">
        <v>0.5339372</v>
      </c>
      <c r="I9" s="28">
        <v>0.57998760000000005</v>
      </c>
      <c r="J9" s="28">
        <v>0.56142809999999999</v>
      </c>
      <c r="K9" s="28">
        <v>0.59726449999999998</v>
      </c>
      <c r="L9" s="28">
        <v>0.5978424</v>
      </c>
      <c r="M9" s="27">
        <v>0.65016910000000006</v>
      </c>
      <c r="N9" s="28">
        <v>0.56276630000000005</v>
      </c>
      <c r="O9" s="28">
        <v>0.59792979999999996</v>
      </c>
      <c r="P9" s="28">
        <v>0.59990109999999996</v>
      </c>
      <c r="Q9" s="28">
        <v>0.55213829999999997</v>
      </c>
      <c r="R9" s="28">
        <v>0.54185269999999996</v>
      </c>
      <c r="S9" s="28">
        <v>0.57049320000000003</v>
      </c>
      <c r="T9" s="28">
        <v>0.57316909999999999</v>
      </c>
      <c r="U9" s="28">
        <v>0.49874570000000001</v>
      </c>
      <c r="V9" s="28">
        <v>0.51324599999999998</v>
      </c>
      <c r="W9" s="28">
        <v>0.56865779999999999</v>
      </c>
      <c r="X9" s="28">
        <v>0.51801030000000003</v>
      </c>
      <c r="Y9" s="28">
        <v>0.51647770000000004</v>
      </c>
      <c r="Z9" s="28">
        <v>0.62195270000000002</v>
      </c>
      <c r="AA9" s="12">
        <f t="shared" si="0"/>
        <v>0.56644551363636364</v>
      </c>
      <c r="AB9" s="28">
        <v>0.59870880000000004</v>
      </c>
      <c r="AD9" s="6"/>
      <c r="AE9" s="25"/>
      <c r="AF9" s="27"/>
    </row>
    <row r="10" spans="2:32" x14ac:dyDescent="0.25">
      <c r="B10" s="50"/>
      <c r="D10" s="11" t="s">
        <v>25</v>
      </c>
      <c r="E10" s="28">
        <v>0.60105500000000001</v>
      </c>
      <c r="F10" s="28">
        <v>0.54891210000000001</v>
      </c>
      <c r="G10" s="28">
        <v>0.54431529999999995</v>
      </c>
      <c r="H10" s="28">
        <v>0.54356020000000005</v>
      </c>
      <c r="I10" s="28">
        <v>0.58400850000000004</v>
      </c>
      <c r="J10" s="28">
        <v>0.56964879999999996</v>
      </c>
      <c r="K10" s="28">
        <v>0.5935684</v>
      </c>
      <c r="L10" s="28">
        <v>0.60351619999999995</v>
      </c>
      <c r="M10" s="27">
        <v>0.64086719999999997</v>
      </c>
      <c r="N10" s="28">
        <v>0.57806380000000002</v>
      </c>
      <c r="O10" s="28">
        <v>0.61747459999999998</v>
      </c>
      <c r="P10" s="28">
        <v>0.59766459999999999</v>
      </c>
      <c r="Q10" s="28">
        <v>0.56655409999999995</v>
      </c>
      <c r="R10" s="28">
        <v>0.55863929999999995</v>
      </c>
      <c r="S10" s="28">
        <v>0.57611429999999997</v>
      </c>
      <c r="T10" s="28">
        <v>0.56800150000000005</v>
      </c>
      <c r="U10" s="28">
        <v>0.51280230000000004</v>
      </c>
      <c r="V10" s="28">
        <v>0.52417959999999997</v>
      </c>
      <c r="W10" s="28">
        <v>0.57058509999999996</v>
      </c>
      <c r="X10" s="28">
        <v>0.51004470000000002</v>
      </c>
      <c r="Y10" s="28">
        <v>0.50991730000000002</v>
      </c>
      <c r="Z10" s="28">
        <v>0.61723859999999997</v>
      </c>
      <c r="AA10" s="12">
        <f t="shared" si="0"/>
        <v>0.56985143181818187</v>
      </c>
      <c r="AB10" s="28">
        <v>0.60282690000000005</v>
      </c>
      <c r="AD10" s="6"/>
      <c r="AE10" s="25"/>
      <c r="AF10" s="27"/>
    </row>
    <row r="11" spans="2:32" x14ac:dyDescent="0.25">
      <c r="B11" s="50"/>
      <c r="D11" s="11" t="s">
        <v>26</v>
      </c>
      <c r="E11" s="28">
        <v>0.59798750000000001</v>
      </c>
      <c r="F11" s="28">
        <v>0.56981559999999998</v>
      </c>
      <c r="G11" s="28">
        <v>0.56499429999999995</v>
      </c>
      <c r="H11" s="28">
        <v>0.5356744</v>
      </c>
      <c r="I11" s="28">
        <v>0.59042700000000004</v>
      </c>
      <c r="J11" s="28">
        <v>0.57509960000000004</v>
      </c>
      <c r="K11" s="28">
        <v>0.60632330000000001</v>
      </c>
      <c r="L11" s="28">
        <v>0.61281609999999997</v>
      </c>
      <c r="M11" s="28">
        <v>0.64665850000000002</v>
      </c>
      <c r="N11" s="28">
        <v>0.57293479999999997</v>
      </c>
      <c r="O11" s="28">
        <v>0.6088498</v>
      </c>
      <c r="P11" s="28">
        <v>0.60632050000000004</v>
      </c>
      <c r="Q11" s="28">
        <v>0.56281420000000004</v>
      </c>
      <c r="R11" s="28">
        <v>0.55699529999999997</v>
      </c>
      <c r="S11" s="28">
        <v>0.57102129999999995</v>
      </c>
      <c r="T11" s="28">
        <v>0.57603899999999997</v>
      </c>
      <c r="U11" s="28">
        <v>0.51613540000000002</v>
      </c>
      <c r="V11" s="28">
        <v>0.49889240000000001</v>
      </c>
      <c r="W11" s="28">
        <v>0.56824850000000005</v>
      </c>
      <c r="X11" s="28">
        <v>0.52454920000000005</v>
      </c>
      <c r="Y11" s="28">
        <v>0.52221890000000004</v>
      </c>
      <c r="Z11" s="28">
        <v>0.61640320000000004</v>
      </c>
      <c r="AA11" s="12">
        <f t="shared" si="0"/>
        <v>0.57278267272727268</v>
      </c>
      <c r="AB11" s="28">
        <v>0.60285880000000003</v>
      </c>
      <c r="AD11" s="6"/>
      <c r="AE11" s="25"/>
      <c r="AF11" s="27"/>
    </row>
    <row r="12" spans="2:32" x14ac:dyDescent="0.25">
      <c r="D12" s="11" t="s">
        <v>27</v>
      </c>
      <c r="E12" s="28">
        <v>0.57751699999999995</v>
      </c>
      <c r="F12" s="28">
        <v>0.56997929999999997</v>
      </c>
      <c r="G12" s="28">
        <v>0.55609949999999997</v>
      </c>
      <c r="H12" s="28">
        <v>0.5059823</v>
      </c>
      <c r="I12" s="28">
        <v>0.62221599999999999</v>
      </c>
      <c r="J12" s="28">
        <v>0.58194060000000003</v>
      </c>
      <c r="K12" s="28">
        <v>0.58788669999999998</v>
      </c>
      <c r="L12" s="28">
        <v>0.61810810000000005</v>
      </c>
      <c r="M12" s="28">
        <v>0.65503160000000005</v>
      </c>
      <c r="N12" s="28">
        <v>0.59523320000000002</v>
      </c>
      <c r="O12" s="28">
        <v>0.61617040000000001</v>
      </c>
      <c r="P12" s="28">
        <v>0.58222010000000002</v>
      </c>
      <c r="Q12" s="28">
        <v>0.55360430000000005</v>
      </c>
      <c r="R12" s="28">
        <v>0.56555160000000004</v>
      </c>
      <c r="S12" s="28">
        <v>0.57752389999999998</v>
      </c>
      <c r="T12" s="28">
        <v>0.57068719999999995</v>
      </c>
      <c r="U12" s="28">
        <v>0.52677289999999999</v>
      </c>
      <c r="V12" s="28">
        <v>0.50141290000000005</v>
      </c>
      <c r="W12" s="28">
        <v>0.58316889999999999</v>
      </c>
      <c r="X12" s="28">
        <v>0.49570189999999997</v>
      </c>
      <c r="Y12" s="28">
        <v>0.53429729999999998</v>
      </c>
      <c r="Z12" s="28">
        <v>0.61037399999999997</v>
      </c>
      <c r="AA12" s="12">
        <f t="shared" si="0"/>
        <v>0.57215816818181819</v>
      </c>
      <c r="AB12" s="28">
        <v>0.60026029999999997</v>
      </c>
      <c r="AD12" s="6"/>
      <c r="AE12" s="25"/>
      <c r="AF12" s="27"/>
    </row>
    <row r="13" spans="2:32" x14ac:dyDescent="0.25">
      <c r="D13" s="11" t="s">
        <v>28</v>
      </c>
      <c r="E13" s="28">
        <v>0.58823150000000002</v>
      </c>
      <c r="F13" s="28">
        <v>0.55114569999999996</v>
      </c>
      <c r="G13" s="28">
        <v>0.56676700000000002</v>
      </c>
      <c r="H13" s="28">
        <v>0.45439590000000002</v>
      </c>
      <c r="I13" s="28">
        <v>0.5908506</v>
      </c>
      <c r="J13" s="28">
        <v>0.56690130000000005</v>
      </c>
      <c r="K13" s="28">
        <v>0.59310019999999997</v>
      </c>
      <c r="L13" s="28">
        <v>0.61088290000000001</v>
      </c>
      <c r="M13" s="28">
        <v>0.66672450000000005</v>
      </c>
      <c r="N13" s="28">
        <v>0.59455119999999995</v>
      </c>
      <c r="O13" s="28">
        <v>0.62987479999999996</v>
      </c>
      <c r="P13" s="28">
        <v>0.59353940000000005</v>
      </c>
      <c r="Q13" s="28">
        <v>0.55275430000000003</v>
      </c>
      <c r="R13" s="28">
        <v>0.58765690000000004</v>
      </c>
      <c r="S13" s="28">
        <v>0.57499560000000005</v>
      </c>
      <c r="T13" s="28">
        <v>0.55504750000000003</v>
      </c>
      <c r="U13" s="28">
        <v>0.52254679999999998</v>
      </c>
      <c r="V13" s="28">
        <v>0.51629360000000002</v>
      </c>
      <c r="W13" s="28">
        <v>0.57602469999999995</v>
      </c>
      <c r="X13" s="28">
        <v>0.49237649999999999</v>
      </c>
      <c r="Y13" s="28">
        <v>0.52183170000000001</v>
      </c>
      <c r="Z13" s="28">
        <v>0.60840479999999997</v>
      </c>
      <c r="AA13" s="12">
        <f t="shared" si="0"/>
        <v>0.5688589727272727</v>
      </c>
      <c r="AB13" s="28">
        <v>0.5939198</v>
      </c>
      <c r="AD13" s="6"/>
      <c r="AE13" s="25"/>
      <c r="AF13" s="27"/>
    </row>
    <row r="14" spans="2:32" x14ac:dyDescent="0.25">
      <c r="D14" s="11" t="s">
        <v>29</v>
      </c>
      <c r="E14" s="28">
        <v>0.58841339999999998</v>
      </c>
      <c r="F14" s="28">
        <v>0.57728820000000003</v>
      </c>
      <c r="G14" s="28">
        <v>0.56563030000000003</v>
      </c>
      <c r="H14" s="28">
        <v>0.48853790000000002</v>
      </c>
      <c r="I14" s="28">
        <v>0.58889610000000003</v>
      </c>
      <c r="J14" s="28">
        <v>0.5806</v>
      </c>
      <c r="K14" s="28">
        <v>0.59594329999999995</v>
      </c>
      <c r="L14" s="28">
        <v>0.61898730000000002</v>
      </c>
      <c r="M14" s="28">
        <v>0.67544380000000004</v>
      </c>
      <c r="N14" s="28">
        <v>0.60989720000000003</v>
      </c>
      <c r="O14" s="28">
        <v>0.64100979999999996</v>
      </c>
      <c r="P14" s="28">
        <v>0.57483289999999998</v>
      </c>
      <c r="Q14" s="28">
        <v>0.54850829999999995</v>
      </c>
      <c r="R14" s="28">
        <v>0.57876830000000001</v>
      </c>
      <c r="S14" s="28">
        <v>0.57861810000000002</v>
      </c>
      <c r="T14" s="28">
        <v>0.57899330000000004</v>
      </c>
      <c r="U14" s="28">
        <v>0.51216320000000004</v>
      </c>
      <c r="V14" s="28">
        <v>0.50048999999999999</v>
      </c>
      <c r="W14" s="28">
        <v>0.58218890000000001</v>
      </c>
      <c r="X14" s="28">
        <v>0.5000405</v>
      </c>
      <c r="Y14" s="28">
        <v>0.51309680000000002</v>
      </c>
      <c r="Z14" s="28">
        <v>0.60485509999999998</v>
      </c>
      <c r="AA14" s="12">
        <f t="shared" si="0"/>
        <v>0.57287284999999999</v>
      </c>
      <c r="AB14" s="28">
        <v>0.59800980000000004</v>
      </c>
      <c r="AD14" s="6"/>
      <c r="AE14" s="25"/>
      <c r="AF14" s="27"/>
    </row>
    <row r="15" spans="2:32" x14ac:dyDescent="0.25">
      <c r="D15" s="11" t="s">
        <v>30</v>
      </c>
      <c r="E15" s="28">
        <v>0.59238310000000005</v>
      </c>
      <c r="F15" s="28">
        <v>0.5548227</v>
      </c>
      <c r="G15" s="28">
        <v>0.55069760000000001</v>
      </c>
      <c r="H15" s="28">
        <v>0.51424550000000002</v>
      </c>
      <c r="I15" s="28">
        <v>0.59694230000000004</v>
      </c>
      <c r="J15" s="28">
        <v>0.5667025</v>
      </c>
      <c r="K15" s="28">
        <v>0.58972089999999999</v>
      </c>
      <c r="L15" s="28">
        <v>0.62682059999999995</v>
      </c>
      <c r="M15" s="28">
        <v>0.69049179999999999</v>
      </c>
      <c r="N15" s="28">
        <v>0.6112419</v>
      </c>
      <c r="O15" s="28">
        <v>0.65565370000000001</v>
      </c>
      <c r="P15" s="28">
        <v>0.58565040000000002</v>
      </c>
      <c r="Q15" s="28">
        <v>0.55921240000000005</v>
      </c>
      <c r="R15" s="28">
        <v>0.57272060000000002</v>
      </c>
      <c r="S15" s="28">
        <v>0.58168030000000004</v>
      </c>
      <c r="T15" s="28">
        <v>0.5853275</v>
      </c>
      <c r="U15" s="28">
        <v>0.51769290000000001</v>
      </c>
      <c r="V15" s="28">
        <v>0.50740189999999996</v>
      </c>
      <c r="W15" s="28">
        <v>0.57881970000000005</v>
      </c>
      <c r="X15" s="28">
        <v>0.52142310000000003</v>
      </c>
      <c r="Y15" s="28">
        <v>0.5138971</v>
      </c>
      <c r="Z15" s="28">
        <v>0.60604480000000005</v>
      </c>
      <c r="AA15" s="12">
        <f t="shared" si="0"/>
        <v>0.57634514999999997</v>
      </c>
      <c r="AB15" s="28">
        <v>0.59735490000000002</v>
      </c>
      <c r="AD15" s="6"/>
      <c r="AE15" s="25"/>
      <c r="AF15" s="27"/>
    </row>
    <row r="16" spans="2:32" x14ac:dyDescent="0.25">
      <c r="D16" s="11" t="s">
        <v>31</v>
      </c>
      <c r="E16" s="28">
        <v>0.58162820000000004</v>
      </c>
      <c r="F16" s="28">
        <v>0.54243249999999998</v>
      </c>
      <c r="G16" s="28">
        <v>0.56744419999999995</v>
      </c>
      <c r="H16" s="28">
        <v>0.51510080000000003</v>
      </c>
      <c r="I16" s="28">
        <v>0.58506309999999995</v>
      </c>
      <c r="J16" s="28">
        <v>0.58733780000000002</v>
      </c>
      <c r="K16" s="28">
        <v>0.58425249999999995</v>
      </c>
      <c r="L16" s="28">
        <v>0.63976319999999998</v>
      </c>
      <c r="M16" s="28">
        <v>0.67024410000000001</v>
      </c>
      <c r="N16" s="28">
        <v>0.61737249999999999</v>
      </c>
      <c r="O16" s="28">
        <v>0.64399220000000001</v>
      </c>
      <c r="P16" s="28">
        <v>0.59880540000000004</v>
      </c>
      <c r="Q16" s="28">
        <v>0.55517099999999997</v>
      </c>
      <c r="R16" s="28">
        <v>0.5824783</v>
      </c>
      <c r="S16" s="28">
        <v>0.5838584</v>
      </c>
      <c r="T16" s="28">
        <v>0.59478419999999999</v>
      </c>
      <c r="U16" s="28">
        <v>0.51842739999999998</v>
      </c>
      <c r="V16" s="28">
        <v>0.52171920000000005</v>
      </c>
      <c r="W16" s="28">
        <v>0.56366910000000003</v>
      </c>
      <c r="X16" s="28">
        <v>0.48367139999999997</v>
      </c>
      <c r="Y16" s="28">
        <v>0.5120384</v>
      </c>
      <c r="Z16" s="28">
        <v>0.59604040000000003</v>
      </c>
      <c r="AA16" s="12">
        <f t="shared" si="0"/>
        <v>0.57478610454545453</v>
      </c>
      <c r="AB16" s="28">
        <v>0.59817589999999998</v>
      </c>
      <c r="AD16" s="6"/>
      <c r="AE16" s="25"/>
      <c r="AF16" s="27"/>
    </row>
    <row r="17" spans="4:32" x14ac:dyDescent="0.25">
      <c r="D17" s="11" t="s">
        <v>32</v>
      </c>
      <c r="E17" s="28">
        <v>0.57181660000000001</v>
      </c>
      <c r="F17" s="28">
        <v>0.54151899999999997</v>
      </c>
      <c r="G17" s="28">
        <v>0.55189589999999999</v>
      </c>
      <c r="H17" s="28">
        <v>0.50018379999999996</v>
      </c>
      <c r="I17" s="28">
        <v>0.56838900000000003</v>
      </c>
      <c r="J17" s="28">
        <v>0.56372840000000002</v>
      </c>
      <c r="K17" s="28">
        <v>0.58237660000000002</v>
      </c>
      <c r="L17" s="28">
        <v>0.61471410000000004</v>
      </c>
      <c r="M17" s="28">
        <v>0.66586869999999998</v>
      </c>
      <c r="N17" s="28">
        <v>0.60687789999999997</v>
      </c>
      <c r="O17" s="28">
        <v>0.63083900000000004</v>
      </c>
      <c r="P17" s="28">
        <v>0.57807019999999998</v>
      </c>
      <c r="Q17" s="28">
        <v>0.54158379999999995</v>
      </c>
      <c r="R17" s="28">
        <v>0.5697989</v>
      </c>
      <c r="S17" s="28">
        <v>0.57762769999999997</v>
      </c>
      <c r="T17" s="28">
        <v>0.57987299999999997</v>
      </c>
      <c r="U17" s="28">
        <v>0.51916070000000003</v>
      </c>
      <c r="V17" s="28">
        <v>0.51815889999999998</v>
      </c>
      <c r="W17" s="28">
        <v>0.56512359999999995</v>
      </c>
      <c r="X17" s="28">
        <v>0.50432809999999995</v>
      </c>
      <c r="Y17" s="28">
        <v>0.50132520000000003</v>
      </c>
      <c r="Z17" s="28">
        <v>0.60156560000000003</v>
      </c>
      <c r="AA17" s="12">
        <f t="shared" si="0"/>
        <v>0.56612839545454541</v>
      </c>
      <c r="AB17" s="28">
        <v>0.59209319999999999</v>
      </c>
      <c r="AD17" s="6"/>
      <c r="AE17" s="25"/>
      <c r="AF17" s="27"/>
    </row>
    <row r="18" spans="4:32" x14ac:dyDescent="0.25">
      <c r="D18" s="11" t="s">
        <v>33</v>
      </c>
      <c r="E18" s="28">
        <v>0.58262029999999998</v>
      </c>
      <c r="F18" s="28">
        <v>0.52703259999999996</v>
      </c>
      <c r="G18" s="28">
        <v>0.54970390000000002</v>
      </c>
      <c r="H18" s="28">
        <v>0.51840600000000003</v>
      </c>
      <c r="I18" s="28">
        <v>0.58350820000000003</v>
      </c>
      <c r="J18" s="28">
        <v>0.56816949999999999</v>
      </c>
      <c r="K18" s="28">
        <v>0.59782150000000001</v>
      </c>
      <c r="L18" s="28">
        <v>0.6205929</v>
      </c>
      <c r="M18" s="28">
        <v>0.66099050000000004</v>
      </c>
      <c r="N18" s="28">
        <v>0.59803399999999995</v>
      </c>
      <c r="O18" s="28">
        <v>0.61065119999999995</v>
      </c>
      <c r="P18" s="28">
        <v>0.58794829999999998</v>
      </c>
      <c r="Q18" s="28">
        <v>0.54565490000000005</v>
      </c>
      <c r="R18" s="28">
        <v>0.5593861</v>
      </c>
      <c r="S18" s="28">
        <v>0.57282080000000002</v>
      </c>
      <c r="T18" s="28">
        <v>0.59589599999999998</v>
      </c>
      <c r="U18" s="28">
        <v>0.52087620000000001</v>
      </c>
      <c r="V18" s="28">
        <v>0.48922749999999998</v>
      </c>
      <c r="W18" s="28">
        <v>0.55104660000000005</v>
      </c>
      <c r="X18" s="28">
        <v>0.51111519999999999</v>
      </c>
      <c r="Y18" s="28">
        <v>0.5064265</v>
      </c>
      <c r="Z18" s="28">
        <v>0.60931100000000005</v>
      </c>
      <c r="AA18" s="12">
        <f t="shared" si="0"/>
        <v>0.56669271363636353</v>
      </c>
      <c r="AB18" s="28">
        <v>0.59583940000000002</v>
      </c>
      <c r="AD18" s="6"/>
      <c r="AE18" s="25"/>
      <c r="AF18" s="27"/>
    </row>
    <row r="19" spans="4:32" x14ac:dyDescent="0.25">
      <c r="D19" s="11" t="s">
        <v>34</v>
      </c>
      <c r="E19" s="28">
        <v>0.58782880000000004</v>
      </c>
      <c r="F19" s="28">
        <v>0.51534630000000003</v>
      </c>
      <c r="G19" s="28">
        <v>0.54599299999999995</v>
      </c>
      <c r="H19" s="28">
        <v>0.50276189999999998</v>
      </c>
      <c r="I19" s="28">
        <v>0.58347249999999995</v>
      </c>
      <c r="J19" s="28">
        <v>0.5816308</v>
      </c>
      <c r="K19" s="28">
        <v>0.57796449999999999</v>
      </c>
      <c r="L19" s="28">
        <v>0.62029290000000004</v>
      </c>
      <c r="M19" s="28">
        <v>0.63164299999999995</v>
      </c>
      <c r="N19" s="28">
        <v>0.59507469999999996</v>
      </c>
      <c r="O19" s="28">
        <v>0.60852600000000001</v>
      </c>
      <c r="P19" s="28">
        <v>0.59929750000000004</v>
      </c>
      <c r="Q19" s="28">
        <v>0.55838010000000005</v>
      </c>
      <c r="R19" s="28">
        <v>0.57018539999999995</v>
      </c>
      <c r="S19" s="28">
        <v>0.57736169999999998</v>
      </c>
      <c r="T19" s="28">
        <v>0.60504590000000003</v>
      </c>
      <c r="U19" s="28">
        <v>0.51542149999999998</v>
      </c>
      <c r="V19" s="28">
        <v>0.49307990000000002</v>
      </c>
      <c r="W19" s="28">
        <v>0.54388060000000005</v>
      </c>
      <c r="X19" s="28">
        <v>0.52130880000000002</v>
      </c>
      <c r="Y19" s="28">
        <v>0.51330949999999997</v>
      </c>
      <c r="Z19" s="28">
        <v>0.62149200000000004</v>
      </c>
      <c r="AA19" s="12">
        <f t="shared" si="0"/>
        <v>0.56678624090909091</v>
      </c>
      <c r="AB19" s="28">
        <v>0.60077550000000002</v>
      </c>
      <c r="AD19" s="6"/>
      <c r="AE19" s="25"/>
      <c r="AF19" s="27"/>
    </row>
    <row r="20" spans="4:32" x14ac:dyDescent="0.25">
      <c r="D20" s="11" t="s">
        <v>35</v>
      </c>
      <c r="E20" s="28">
        <v>0.58340000000000003</v>
      </c>
      <c r="F20" s="28">
        <v>0.53570910000000005</v>
      </c>
      <c r="G20" s="28">
        <v>0.54893950000000002</v>
      </c>
      <c r="H20" s="28">
        <v>0.534327</v>
      </c>
      <c r="I20" s="28">
        <v>0.58634609999999998</v>
      </c>
      <c r="J20" s="28">
        <v>0.58383209999999996</v>
      </c>
      <c r="K20" s="28">
        <v>0.59839509999999996</v>
      </c>
      <c r="L20" s="28">
        <v>0.63151469999999998</v>
      </c>
      <c r="M20" s="28">
        <v>0.63306549999999995</v>
      </c>
      <c r="N20" s="28">
        <v>0.60617339999999997</v>
      </c>
      <c r="O20" s="28">
        <v>0.61210370000000003</v>
      </c>
      <c r="P20" s="28">
        <v>0.61051409999999995</v>
      </c>
      <c r="Q20" s="28">
        <v>0.56865030000000005</v>
      </c>
      <c r="R20" s="28">
        <v>0.58026770000000005</v>
      </c>
      <c r="S20" s="28">
        <v>0.5823237</v>
      </c>
      <c r="T20" s="28">
        <v>0.60414389999999996</v>
      </c>
      <c r="U20" s="28">
        <v>0.50723490000000004</v>
      </c>
      <c r="V20" s="28">
        <v>0.50320960000000003</v>
      </c>
      <c r="W20" s="28">
        <v>0.55520360000000002</v>
      </c>
      <c r="X20" s="28">
        <v>0.51078990000000002</v>
      </c>
      <c r="Y20" s="28">
        <v>0.52618830000000005</v>
      </c>
      <c r="Z20" s="28">
        <v>0.61871779999999998</v>
      </c>
      <c r="AA20" s="12">
        <f t="shared" si="0"/>
        <v>0.573684090909091</v>
      </c>
      <c r="AB20" s="28">
        <v>0.60031420000000002</v>
      </c>
      <c r="AD20" s="6"/>
      <c r="AE20" s="25"/>
      <c r="AF20" s="27"/>
    </row>
    <row r="21" spans="4:32" x14ac:dyDescent="0.25">
      <c r="D21" s="11" t="s">
        <v>36</v>
      </c>
      <c r="E21" s="28">
        <v>0.60691790000000001</v>
      </c>
      <c r="F21" s="28">
        <v>0.53333459999999999</v>
      </c>
      <c r="G21" s="28">
        <v>0.58111809999999997</v>
      </c>
      <c r="H21" s="28">
        <v>0.56382129999999997</v>
      </c>
      <c r="I21" s="28">
        <v>0.59159340000000005</v>
      </c>
      <c r="J21" s="28">
        <v>0.59486289999999997</v>
      </c>
      <c r="K21" s="28">
        <v>0.61629769999999995</v>
      </c>
      <c r="L21" s="28">
        <v>0.62797340000000001</v>
      </c>
      <c r="M21" s="28">
        <v>0.63352260000000005</v>
      </c>
      <c r="N21" s="28">
        <v>0.59929399999999999</v>
      </c>
      <c r="O21" s="28">
        <v>0.61178239999999995</v>
      </c>
      <c r="P21" s="28">
        <v>0.60528020000000005</v>
      </c>
      <c r="Q21" s="28">
        <v>0.57491250000000005</v>
      </c>
      <c r="R21" s="28">
        <v>0.59468220000000005</v>
      </c>
      <c r="S21" s="28">
        <v>0.57863220000000004</v>
      </c>
      <c r="T21" s="28">
        <v>0.60739880000000002</v>
      </c>
      <c r="U21" s="28">
        <v>0.50227679999999997</v>
      </c>
      <c r="V21" s="28">
        <v>0.50403600000000004</v>
      </c>
      <c r="W21" s="28">
        <v>0.5538727</v>
      </c>
      <c r="X21" s="28">
        <v>0.52479960000000003</v>
      </c>
      <c r="Y21" s="28">
        <v>0.51781770000000005</v>
      </c>
      <c r="Z21" s="28">
        <v>0.6191797</v>
      </c>
      <c r="AA21" s="12">
        <f t="shared" si="0"/>
        <v>0.57924575909090903</v>
      </c>
      <c r="AB21" s="28">
        <v>0.60090739999999998</v>
      </c>
      <c r="AD21" s="6"/>
      <c r="AE21" s="25"/>
      <c r="AF21" s="27"/>
    </row>
    <row r="22" spans="4:32" x14ac:dyDescent="0.25">
      <c r="D22" s="11" t="s">
        <v>37</v>
      </c>
      <c r="E22" s="28">
        <v>0.59306219999999998</v>
      </c>
      <c r="F22" s="28">
        <v>0.54690819999999996</v>
      </c>
      <c r="G22" s="28">
        <v>0.59898110000000004</v>
      </c>
      <c r="H22" s="28">
        <v>0.55761799999999995</v>
      </c>
      <c r="I22" s="28">
        <v>0.60315859999999999</v>
      </c>
      <c r="J22" s="28">
        <v>0.59729359999999998</v>
      </c>
      <c r="K22" s="28">
        <v>0.58736949999999999</v>
      </c>
      <c r="L22" s="28">
        <v>0.61142640000000004</v>
      </c>
      <c r="M22" s="28">
        <v>0.644729</v>
      </c>
      <c r="N22" s="28">
        <v>0.59567650000000005</v>
      </c>
      <c r="O22" s="28">
        <v>0.62219089999999999</v>
      </c>
      <c r="P22" s="28">
        <v>0.62760179999999999</v>
      </c>
      <c r="Q22" s="28">
        <v>0.57070730000000003</v>
      </c>
      <c r="R22" s="28">
        <v>0.59320150000000005</v>
      </c>
      <c r="S22" s="28">
        <v>0.59642329999999999</v>
      </c>
      <c r="T22" s="28">
        <v>0.60773960000000005</v>
      </c>
      <c r="U22" s="28">
        <v>0.52049889999999999</v>
      </c>
      <c r="V22" s="28">
        <v>0.51529119999999995</v>
      </c>
      <c r="W22" s="28">
        <v>0.56659760000000003</v>
      </c>
      <c r="X22" s="28">
        <v>0.52620650000000002</v>
      </c>
      <c r="Y22" s="28">
        <v>0.52055359999999995</v>
      </c>
      <c r="Z22" s="28">
        <v>0.6131837</v>
      </c>
      <c r="AA22" s="12">
        <f t="shared" si="0"/>
        <v>0.58256449999999993</v>
      </c>
      <c r="AB22" s="28">
        <v>0.60584070000000001</v>
      </c>
      <c r="AD22" s="6"/>
      <c r="AE22" s="25"/>
      <c r="AF22" s="27"/>
    </row>
    <row r="23" spans="4:32" x14ac:dyDescent="0.25">
      <c r="D23" s="11" t="s">
        <v>38</v>
      </c>
      <c r="E23" s="28">
        <v>0.61778580000000005</v>
      </c>
      <c r="F23" s="28">
        <v>0.5562433</v>
      </c>
      <c r="G23" s="28">
        <v>0.62106220000000001</v>
      </c>
      <c r="H23" s="28">
        <v>0.54780899999999999</v>
      </c>
      <c r="I23" s="28">
        <v>0.60459370000000001</v>
      </c>
      <c r="J23" s="28">
        <v>0.60762570000000005</v>
      </c>
      <c r="K23" s="28">
        <v>0.61032869999999995</v>
      </c>
      <c r="L23" s="28">
        <v>0.62631400000000004</v>
      </c>
      <c r="M23" s="28">
        <v>0.62589059999999996</v>
      </c>
      <c r="N23" s="28">
        <v>0.62073540000000005</v>
      </c>
      <c r="O23" s="28">
        <v>0.65307199999999999</v>
      </c>
      <c r="P23" s="28">
        <v>0.60821729999999996</v>
      </c>
      <c r="Q23" s="28">
        <v>0.57426390000000005</v>
      </c>
      <c r="R23" s="28">
        <v>0.5787236</v>
      </c>
      <c r="S23" s="28">
        <v>0.60065109999999999</v>
      </c>
      <c r="T23" s="28">
        <v>0.59103439999999996</v>
      </c>
      <c r="U23" s="28">
        <v>0.52675660000000002</v>
      </c>
      <c r="V23" s="28">
        <v>0.51681299999999997</v>
      </c>
      <c r="W23" s="28">
        <v>0.58043449999999996</v>
      </c>
      <c r="X23" s="28">
        <v>0.52080099999999996</v>
      </c>
      <c r="Y23" s="28">
        <v>0.53724419999999995</v>
      </c>
      <c r="Z23" s="28">
        <v>0.61839230000000001</v>
      </c>
      <c r="AA23" s="12">
        <f t="shared" si="0"/>
        <v>0.58839965000000005</v>
      </c>
      <c r="AB23" s="28">
        <v>0.60433300000000001</v>
      </c>
      <c r="AD23" s="6"/>
      <c r="AE23" s="25"/>
      <c r="AF23" s="27"/>
    </row>
    <row r="24" spans="4:32" x14ac:dyDescent="0.25">
      <c r="D24" s="11" t="s">
        <v>39</v>
      </c>
      <c r="E24" s="28">
        <v>0.60300010000000004</v>
      </c>
      <c r="F24" s="28">
        <v>0.56545489999999998</v>
      </c>
      <c r="G24" s="28">
        <v>0.58735490000000001</v>
      </c>
      <c r="H24" s="28">
        <v>0.55208140000000006</v>
      </c>
      <c r="I24" s="28">
        <v>0.59645429999999999</v>
      </c>
      <c r="J24" s="28">
        <v>0.59533409999999998</v>
      </c>
      <c r="K24" s="28">
        <v>0.61239779999999999</v>
      </c>
      <c r="L24" s="28">
        <v>0.67495919999999998</v>
      </c>
      <c r="M24" s="28">
        <v>0.63970850000000001</v>
      </c>
      <c r="N24" s="28">
        <v>0.59953990000000001</v>
      </c>
      <c r="O24" s="28">
        <v>0.65826320000000005</v>
      </c>
      <c r="P24" s="28">
        <v>0.61639889999999997</v>
      </c>
      <c r="Q24" s="28">
        <v>0.56523210000000002</v>
      </c>
      <c r="R24" s="28">
        <v>0.59585100000000002</v>
      </c>
      <c r="S24" s="28">
        <v>0.59613859999999996</v>
      </c>
      <c r="T24" s="28">
        <v>0.59693379999999996</v>
      </c>
      <c r="U24" s="28">
        <v>0.54121079999999999</v>
      </c>
      <c r="V24" s="28">
        <v>0.52216940000000001</v>
      </c>
      <c r="W24" s="28">
        <v>0.57506120000000005</v>
      </c>
      <c r="X24" s="28">
        <v>0.54818449999999996</v>
      </c>
      <c r="Y24" s="28">
        <v>0.53657089999999996</v>
      </c>
      <c r="Z24" s="28">
        <v>0.61554450000000005</v>
      </c>
      <c r="AA24" s="12">
        <f t="shared" si="0"/>
        <v>0.59062927272727272</v>
      </c>
      <c r="AB24" s="28">
        <v>0.60813150000000005</v>
      </c>
      <c r="AD24" s="6"/>
      <c r="AE24" s="25"/>
      <c r="AF24" s="27"/>
    </row>
    <row r="25" spans="4:32" x14ac:dyDescent="0.25">
      <c r="D25" s="11" t="s">
        <v>40</v>
      </c>
      <c r="E25" s="28">
        <v>0.62390400000000001</v>
      </c>
      <c r="F25" s="28">
        <v>0.54179750000000004</v>
      </c>
      <c r="G25" s="28">
        <v>0.59536679999999997</v>
      </c>
      <c r="H25" s="28">
        <v>0.58060730000000005</v>
      </c>
      <c r="I25" s="28">
        <v>0.59421800000000002</v>
      </c>
      <c r="J25" s="28">
        <v>0.60015629999999998</v>
      </c>
      <c r="K25" s="28">
        <v>0.63569799999999999</v>
      </c>
      <c r="L25" s="28">
        <v>0.65775810000000001</v>
      </c>
      <c r="M25" s="28">
        <v>0.64221019999999995</v>
      </c>
      <c r="N25" s="28">
        <v>0.61368429999999996</v>
      </c>
      <c r="O25" s="28">
        <v>0.66355940000000002</v>
      </c>
      <c r="P25" s="28">
        <v>0.60642070000000003</v>
      </c>
      <c r="Q25" s="28">
        <v>0.57229010000000002</v>
      </c>
      <c r="R25" s="28">
        <v>0.58568949999999997</v>
      </c>
      <c r="S25" s="28">
        <v>0.59474939999999998</v>
      </c>
      <c r="T25" s="28">
        <v>0.6056783</v>
      </c>
      <c r="U25" s="28">
        <v>0.54069330000000004</v>
      </c>
      <c r="V25" s="28">
        <v>0.49922159999999999</v>
      </c>
      <c r="W25" s="28">
        <v>0.58217289999999999</v>
      </c>
      <c r="X25" s="28">
        <v>0.53705999999999998</v>
      </c>
      <c r="Y25" s="28">
        <v>0.5288678</v>
      </c>
      <c r="Z25" s="28">
        <v>0.61066600000000004</v>
      </c>
      <c r="AA25" s="12">
        <f t="shared" si="0"/>
        <v>0.59147588636363624</v>
      </c>
      <c r="AB25" s="28">
        <v>0.61268180000000005</v>
      </c>
      <c r="AD25" s="6"/>
      <c r="AE25" s="25"/>
      <c r="AF25" s="27"/>
    </row>
    <row r="26" spans="4:32" x14ac:dyDescent="0.25">
      <c r="D26" s="11" t="s">
        <v>41</v>
      </c>
      <c r="E26" s="28">
        <v>0.64657540000000002</v>
      </c>
      <c r="F26" s="28">
        <v>0.55605479999999996</v>
      </c>
      <c r="G26" s="28">
        <v>0.62722080000000002</v>
      </c>
      <c r="H26" s="28">
        <v>0.59575299999999998</v>
      </c>
      <c r="I26" s="28">
        <v>0.62051780000000001</v>
      </c>
      <c r="J26" s="28">
        <v>0.59006000000000003</v>
      </c>
      <c r="K26" s="28">
        <v>0.63517559999999995</v>
      </c>
      <c r="L26" s="28">
        <v>0.64138030000000001</v>
      </c>
      <c r="M26" s="28">
        <v>0.6605434</v>
      </c>
      <c r="N26" s="28">
        <v>0.61738029999999999</v>
      </c>
      <c r="O26" s="28">
        <v>0.66061029999999998</v>
      </c>
      <c r="P26" s="28">
        <v>0.61894559999999998</v>
      </c>
      <c r="Q26" s="28">
        <v>0.57083700000000004</v>
      </c>
      <c r="R26" s="28">
        <v>0.58921869999999998</v>
      </c>
      <c r="S26" s="28">
        <v>0.60765179999999996</v>
      </c>
      <c r="T26" s="28">
        <v>0.60797880000000004</v>
      </c>
      <c r="U26" s="28">
        <v>0.54143379999999997</v>
      </c>
      <c r="V26" s="28">
        <v>0.50168749999999995</v>
      </c>
      <c r="W26" s="28">
        <v>0.57703099999999996</v>
      </c>
      <c r="X26" s="28">
        <v>0.56174460000000004</v>
      </c>
      <c r="Y26" s="28">
        <v>0.53067310000000001</v>
      </c>
      <c r="Z26" s="28">
        <v>0.60847779999999996</v>
      </c>
      <c r="AA26" s="12">
        <f t="shared" si="0"/>
        <v>0.59849779090909072</v>
      </c>
      <c r="AB26" s="28">
        <v>0.61673250000000002</v>
      </c>
      <c r="AD26" s="6"/>
      <c r="AE26" s="25"/>
      <c r="AF26" s="27"/>
    </row>
    <row r="27" spans="4:32" x14ac:dyDescent="0.25">
      <c r="D27" s="11" t="s">
        <v>42</v>
      </c>
      <c r="E27" s="28">
        <v>0.65101690000000001</v>
      </c>
      <c r="F27" s="28">
        <v>0.55789509999999998</v>
      </c>
      <c r="G27" s="28">
        <v>0.64404280000000003</v>
      </c>
      <c r="H27" s="28">
        <v>0.63406130000000005</v>
      </c>
      <c r="I27" s="28">
        <v>0.59993569999999996</v>
      </c>
      <c r="J27" s="28">
        <v>0.59710969999999997</v>
      </c>
      <c r="K27" s="28">
        <v>0.62565950000000004</v>
      </c>
      <c r="L27" s="28">
        <v>0.6389165</v>
      </c>
      <c r="M27" s="28">
        <v>0.66955679999999995</v>
      </c>
      <c r="N27" s="28">
        <v>0.60657139999999998</v>
      </c>
      <c r="O27" s="28">
        <v>0.63604919999999998</v>
      </c>
      <c r="P27" s="28">
        <v>0.65493040000000002</v>
      </c>
      <c r="Q27" s="28">
        <v>0.57758299999999996</v>
      </c>
      <c r="R27" s="28">
        <v>0.5861246</v>
      </c>
      <c r="S27" s="28">
        <v>0.59664039999999996</v>
      </c>
      <c r="T27" s="28">
        <v>0.60444549999999997</v>
      </c>
      <c r="U27" s="28">
        <v>0.52966679999999999</v>
      </c>
      <c r="V27" s="28">
        <v>0.51746530000000002</v>
      </c>
      <c r="W27" s="28">
        <v>0.58402180000000004</v>
      </c>
      <c r="X27" s="28">
        <v>0.55806990000000001</v>
      </c>
      <c r="Y27" s="28">
        <v>0.53402839999999996</v>
      </c>
      <c r="Z27" s="28">
        <v>0.61882159999999997</v>
      </c>
      <c r="AA27" s="12">
        <f t="shared" si="0"/>
        <v>0.60102784545454546</v>
      </c>
      <c r="AB27" s="28">
        <v>0.6139637</v>
      </c>
      <c r="AE27" s="29"/>
      <c r="AF27" s="27"/>
    </row>
    <row r="28" spans="4:32" x14ac:dyDescent="0.25">
      <c r="D28" s="11" t="s">
        <v>43</v>
      </c>
      <c r="E28" s="28">
        <v>0.65052989999999999</v>
      </c>
      <c r="F28" s="28">
        <v>0.56978669999999998</v>
      </c>
      <c r="G28" s="28">
        <v>0.64068720000000001</v>
      </c>
      <c r="H28" s="28">
        <v>0.63598189999999999</v>
      </c>
      <c r="I28" s="28">
        <v>0.58854169999999995</v>
      </c>
      <c r="J28" s="28">
        <v>0.59830459999999996</v>
      </c>
      <c r="K28" s="28">
        <v>0.60748069999999998</v>
      </c>
      <c r="L28" s="28">
        <v>0.650949</v>
      </c>
      <c r="M28" s="28">
        <v>0.67383590000000004</v>
      </c>
      <c r="N28" s="28">
        <v>0.59926230000000003</v>
      </c>
      <c r="O28" s="28">
        <v>0.62929000000000002</v>
      </c>
      <c r="P28" s="28">
        <v>0.62518680000000004</v>
      </c>
      <c r="Q28" s="28">
        <v>0.58729790000000004</v>
      </c>
      <c r="R28" s="28">
        <v>0.57679840000000004</v>
      </c>
      <c r="S28" s="28">
        <v>0.59823459999999995</v>
      </c>
      <c r="T28" s="28">
        <v>0.60699259999999999</v>
      </c>
      <c r="U28" s="28">
        <v>0.54878629999999995</v>
      </c>
      <c r="V28" s="28">
        <v>0.50641800000000003</v>
      </c>
      <c r="W28" s="28">
        <v>0.58605229999999997</v>
      </c>
      <c r="X28" s="28">
        <v>0.57674040000000004</v>
      </c>
      <c r="Y28" s="28">
        <v>0.51771290000000003</v>
      </c>
      <c r="Z28" s="28">
        <v>0.62173100000000003</v>
      </c>
      <c r="AA28" s="12">
        <f t="shared" si="0"/>
        <v>0.59984550454545449</v>
      </c>
      <c r="AB28" s="28">
        <v>0.61340439999999996</v>
      </c>
      <c r="AE28" s="25"/>
      <c r="AF28" s="26"/>
    </row>
    <row r="29" spans="4:32" x14ac:dyDescent="0.25">
      <c r="D29" s="11" t="s">
        <v>44</v>
      </c>
      <c r="E29" s="28">
        <v>0.66652920000000004</v>
      </c>
      <c r="F29" s="28">
        <v>0.57080039999999999</v>
      </c>
      <c r="G29" s="28">
        <v>0.60144580000000003</v>
      </c>
      <c r="H29" s="28">
        <v>0.59526959999999995</v>
      </c>
      <c r="I29" s="28">
        <v>0.59413640000000001</v>
      </c>
      <c r="J29" s="28">
        <v>0.59620649999999997</v>
      </c>
      <c r="K29" s="28">
        <v>0.60291349999999999</v>
      </c>
      <c r="L29" s="28">
        <v>0.64355910000000005</v>
      </c>
      <c r="M29" s="28">
        <v>0.64011629999999997</v>
      </c>
      <c r="N29" s="28">
        <v>0.60959560000000002</v>
      </c>
      <c r="O29" s="28">
        <v>0.61505639999999995</v>
      </c>
      <c r="P29" s="28">
        <v>0.67370819999999998</v>
      </c>
      <c r="Q29" s="28">
        <v>0.58268960000000003</v>
      </c>
      <c r="R29" s="28">
        <v>0.58538179999999995</v>
      </c>
      <c r="S29" s="28">
        <v>0.59871620000000003</v>
      </c>
      <c r="T29" s="28">
        <v>0.61726040000000004</v>
      </c>
      <c r="U29" s="28">
        <v>0.56103559999999997</v>
      </c>
      <c r="V29" s="28">
        <v>0.50531380000000004</v>
      </c>
      <c r="W29" s="28">
        <v>0.59093209999999996</v>
      </c>
      <c r="X29" s="28">
        <v>0.53137800000000002</v>
      </c>
      <c r="Y29" s="28">
        <v>0.53216479999999999</v>
      </c>
      <c r="Z29" s="28">
        <v>0.62880590000000003</v>
      </c>
      <c r="AA29" s="12">
        <f t="shared" si="0"/>
        <v>0.59740978181818183</v>
      </c>
      <c r="AB29" s="28">
        <v>0.61472249999999995</v>
      </c>
    </row>
    <row r="30" spans="4:32" x14ac:dyDescent="0.25">
      <c r="D30" s="11" t="s">
        <v>45</v>
      </c>
      <c r="E30" s="28">
        <v>0.62998050000000005</v>
      </c>
      <c r="F30" s="28">
        <v>0.60988560000000003</v>
      </c>
      <c r="G30" s="28">
        <v>0.62687150000000003</v>
      </c>
      <c r="H30" s="28">
        <v>0.57590629999999998</v>
      </c>
      <c r="I30" s="28">
        <v>0.59516809999999998</v>
      </c>
      <c r="J30" s="28">
        <v>0.58901559999999997</v>
      </c>
      <c r="K30" s="28">
        <v>0.61911329999999998</v>
      </c>
      <c r="L30" s="28">
        <v>0.63994549999999994</v>
      </c>
      <c r="M30" s="28">
        <v>0.65666290000000005</v>
      </c>
      <c r="N30" s="28">
        <v>0.60514199999999996</v>
      </c>
      <c r="O30" s="28">
        <v>0.65020579999999994</v>
      </c>
      <c r="P30" s="28">
        <v>0.64826810000000001</v>
      </c>
      <c r="Q30" s="28">
        <v>0.58460480000000004</v>
      </c>
      <c r="R30" s="28">
        <v>0.58096999999999999</v>
      </c>
      <c r="S30" s="28">
        <v>0.60218519999999998</v>
      </c>
      <c r="T30" s="28">
        <v>0.61904919999999997</v>
      </c>
      <c r="U30" s="28">
        <v>0.56537769999999998</v>
      </c>
      <c r="V30" s="32">
        <v>0.53083849999999999</v>
      </c>
      <c r="W30" s="28">
        <v>0.59067550000000002</v>
      </c>
      <c r="X30" s="28">
        <v>0.52566020000000002</v>
      </c>
      <c r="Y30" s="28">
        <v>0.5174415</v>
      </c>
      <c r="Z30" s="28">
        <v>0.63544809999999996</v>
      </c>
      <c r="AA30" s="12">
        <f t="shared" si="0"/>
        <v>0.59992799545454545</v>
      </c>
      <c r="AB30" s="32">
        <v>0.61943669999999995</v>
      </c>
    </row>
    <row r="31" spans="4:32" x14ac:dyDescent="0.25">
      <c r="D31" s="11" t="s">
        <v>46</v>
      </c>
      <c r="E31" s="28">
        <v>0.62006280000000003</v>
      </c>
      <c r="F31" s="28">
        <v>0.61829500000000004</v>
      </c>
      <c r="G31" s="28">
        <v>0.62448769999999998</v>
      </c>
      <c r="H31" s="28">
        <v>0.58858909999999998</v>
      </c>
      <c r="I31" s="28">
        <v>0.58066479999999998</v>
      </c>
      <c r="J31" s="28">
        <v>0.5963058</v>
      </c>
      <c r="K31" s="28">
        <v>0.6191681</v>
      </c>
      <c r="L31" s="28">
        <v>0.64514910000000003</v>
      </c>
      <c r="M31" s="28">
        <v>0.64022369999999995</v>
      </c>
      <c r="N31" s="28">
        <v>0.61775880000000005</v>
      </c>
      <c r="O31" s="28">
        <v>0.66399640000000004</v>
      </c>
      <c r="P31" s="28">
        <v>0.63873380000000002</v>
      </c>
      <c r="Q31" s="28">
        <v>0.58005640000000003</v>
      </c>
      <c r="R31" s="28">
        <v>0.58201530000000001</v>
      </c>
      <c r="S31" s="28">
        <v>0.61626650000000005</v>
      </c>
      <c r="T31" s="28">
        <v>0.62368860000000004</v>
      </c>
      <c r="U31" s="32">
        <v>0.56625890000000001</v>
      </c>
      <c r="V31" s="28">
        <v>0.5414892</v>
      </c>
      <c r="W31" s="28">
        <v>0.59510569999999996</v>
      </c>
      <c r="X31" s="28">
        <v>0.54023750000000004</v>
      </c>
      <c r="Y31" s="28">
        <v>0.53434340000000002</v>
      </c>
      <c r="Z31" s="32">
        <v>0.61807939999999995</v>
      </c>
      <c r="AA31" s="12">
        <f t="shared" si="0"/>
        <v>0.6023170909090908</v>
      </c>
      <c r="AB31" s="28">
        <v>0.62066650000000001</v>
      </c>
    </row>
    <row r="32" spans="4:32" x14ac:dyDescent="0.25">
      <c r="D32" s="11" t="s">
        <v>47</v>
      </c>
      <c r="E32" s="28">
        <v>0.60649640000000005</v>
      </c>
      <c r="F32" s="28">
        <v>0.63319829999999999</v>
      </c>
      <c r="G32" s="28">
        <v>0.58107209999999998</v>
      </c>
      <c r="H32" s="28">
        <v>0.59280580000000005</v>
      </c>
      <c r="I32" s="28">
        <v>0.58904199999999995</v>
      </c>
      <c r="J32" s="28">
        <v>0.62198339999999996</v>
      </c>
      <c r="K32" s="28">
        <v>0.60977680000000001</v>
      </c>
      <c r="L32" s="28">
        <v>0.65020979999999995</v>
      </c>
      <c r="M32" s="28">
        <v>0.64686030000000005</v>
      </c>
      <c r="N32" s="28">
        <v>0.61827299999999996</v>
      </c>
      <c r="O32" s="28">
        <v>0.65372810000000003</v>
      </c>
      <c r="P32" s="28">
        <v>0.64744559999999995</v>
      </c>
      <c r="Q32" s="28">
        <v>0.57402889999999995</v>
      </c>
      <c r="R32" s="28">
        <v>0.59024739999999998</v>
      </c>
      <c r="S32" s="28">
        <v>0.61824159999999995</v>
      </c>
      <c r="T32" s="32">
        <v>0.62324860000000004</v>
      </c>
      <c r="U32" s="28">
        <v>0.5759843</v>
      </c>
      <c r="V32" s="28">
        <v>0.51169500000000001</v>
      </c>
      <c r="W32" s="28">
        <v>0.59468529999999997</v>
      </c>
      <c r="X32" s="28">
        <v>0.57240349999999995</v>
      </c>
      <c r="Y32" s="32">
        <v>0.52962810000000005</v>
      </c>
      <c r="Z32" s="32">
        <v>0.61855910000000003</v>
      </c>
      <c r="AA32" s="12">
        <f t="shared" si="0"/>
        <v>0.60270970000000001</v>
      </c>
      <c r="AB32" s="28">
        <v>0.61986949999999996</v>
      </c>
    </row>
    <row r="33" spans="1:29" x14ac:dyDescent="0.25">
      <c r="D33" s="11" t="s">
        <v>48</v>
      </c>
      <c r="E33" s="28">
        <v>0.59729659999999996</v>
      </c>
      <c r="F33" s="28">
        <v>0.64080060000000005</v>
      </c>
      <c r="G33" s="28">
        <v>0.58796720000000002</v>
      </c>
      <c r="H33" s="32">
        <v>0.60716369999999997</v>
      </c>
      <c r="I33" s="28">
        <v>0.59409559999999995</v>
      </c>
      <c r="J33" s="32">
        <v>0.6185522</v>
      </c>
      <c r="K33" s="28">
        <v>0.60584249999999995</v>
      </c>
      <c r="L33" s="28">
        <v>0.65723310000000001</v>
      </c>
      <c r="M33" s="32">
        <v>0.63295290000000004</v>
      </c>
      <c r="N33" s="28">
        <v>0.6359998</v>
      </c>
      <c r="O33" s="28">
        <v>0.64269929999999997</v>
      </c>
      <c r="P33" s="28">
        <v>0.64387660000000002</v>
      </c>
      <c r="Q33" s="28">
        <v>0.56898559999999998</v>
      </c>
      <c r="R33" s="28">
        <v>0.59435360000000004</v>
      </c>
      <c r="S33" s="32">
        <v>0.61417770000000005</v>
      </c>
      <c r="T33" s="28">
        <v>0.62296910000000005</v>
      </c>
      <c r="U33" s="28">
        <v>0.56359429999999999</v>
      </c>
      <c r="V33" s="28">
        <v>0.50641749999999996</v>
      </c>
      <c r="W33" s="32">
        <v>0.59198300000000004</v>
      </c>
      <c r="X33" s="32">
        <v>0.55753580000000003</v>
      </c>
      <c r="Y33" s="32">
        <v>0.52605100000000005</v>
      </c>
      <c r="Z33" s="28">
        <v>0.6149983</v>
      </c>
      <c r="AA33" s="12">
        <f t="shared" si="0"/>
        <v>0.60116118181818201</v>
      </c>
      <c r="AB33" s="28">
        <v>0.61958999999999997</v>
      </c>
    </row>
    <row r="34" spans="1:29" x14ac:dyDescent="0.25">
      <c r="D34" s="11" t="s">
        <v>49</v>
      </c>
      <c r="E34" s="28">
        <v>0.60801890000000003</v>
      </c>
      <c r="F34" s="28">
        <v>0.61960360000000003</v>
      </c>
      <c r="G34" s="28">
        <v>0.58808419999999995</v>
      </c>
      <c r="H34" s="28">
        <v>0.62781719999999996</v>
      </c>
      <c r="I34" s="28">
        <v>0.61620560000000002</v>
      </c>
      <c r="J34" s="28">
        <v>0.6264364</v>
      </c>
      <c r="K34" s="28">
        <v>0.6421386</v>
      </c>
      <c r="L34" s="32">
        <v>0.66586489999999998</v>
      </c>
      <c r="M34" s="28">
        <v>0.63694459999999997</v>
      </c>
      <c r="N34" s="28">
        <v>0.63899430000000002</v>
      </c>
      <c r="O34" s="28">
        <v>0.64646840000000005</v>
      </c>
      <c r="P34" s="28">
        <v>0.63636950000000003</v>
      </c>
      <c r="Q34" s="28">
        <v>0.56399500000000002</v>
      </c>
      <c r="R34" s="28">
        <v>0.60821069999999999</v>
      </c>
      <c r="S34" s="28">
        <v>0.6217376</v>
      </c>
      <c r="T34" s="28">
        <v>0.62300169999999999</v>
      </c>
      <c r="U34" s="32">
        <v>0.56050679999999997</v>
      </c>
      <c r="V34" s="28">
        <v>0.508629</v>
      </c>
      <c r="W34" s="28">
        <v>0.60097849999999997</v>
      </c>
      <c r="X34" s="32">
        <v>0.57214129999999996</v>
      </c>
      <c r="Y34" s="28">
        <v>0.54664509999999999</v>
      </c>
      <c r="Z34" s="28">
        <v>0.61325830000000003</v>
      </c>
      <c r="AA34" s="12">
        <f t="shared" si="0"/>
        <v>0.60782046363636366</v>
      </c>
      <c r="AB34" s="28">
        <v>0.6222145</v>
      </c>
    </row>
    <row r="35" spans="1:29" x14ac:dyDescent="0.25">
      <c r="D35" s="11" t="s">
        <v>50</v>
      </c>
      <c r="E35" s="28">
        <v>0.59856430000000005</v>
      </c>
      <c r="F35" s="28">
        <v>0.61568730000000005</v>
      </c>
      <c r="G35" s="28">
        <v>0.57547669999999995</v>
      </c>
      <c r="H35" s="28">
        <v>0.56435800000000003</v>
      </c>
      <c r="I35" s="32">
        <v>0.61908810000000003</v>
      </c>
      <c r="J35" s="28">
        <v>0.63660919999999999</v>
      </c>
      <c r="K35" s="32">
        <v>0.63382459999999996</v>
      </c>
      <c r="L35" s="28">
        <v>0.66395590000000004</v>
      </c>
      <c r="M35" s="28">
        <v>0.64819110000000002</v>
      </c>
      <c r="N35" s="28">
        <v>0.64929479999999995</v>
      </c>
      <c r="O35" s="28">
        <v>0.63214510000000002</v>
      </c>
      <c r="P35" s="32">
        <v>0.64293109999999998</v>
      </c>
      <c r="Q35" s="28">
        <v>0.57751870000000005</v>
      </c>
      <c r="R35" s="32">
        <v>0.58781830000000002</v>
      </c>
      <c r="S35" s="28">
        <v>0.62672919999999999</v>
      </c>
      <c r="T35" s="32">
        <v>0.62347509999999995</v>
      </c>
      <c r="U35" s="28">
        <v>0.54833299999999996</v>
      </c>
      <c r="V35" s="28">
        <v>0.51618900000000001</v>
      </c>
      <c r="W35" s="32">
        <v>0.59328890000000001</v>
      </c>
      <c r="X35" s="28">
        <v>0.58160489999999998</v>
      </c>
      <c r="Y35" s="32">
        <v>0.5249701</v>
      </c>
      <c r="Z35" s="28">
        <v>0.60946549999999999</v>
      </c>
      <c r="AA35" s="12">
        <f t="shared" si="0"/>
        <v>0.60315995</v>
      </c>
      <c r="AB35" s="28">
        <v>0.62053950000000002</v>
      </c>
    </row>
    <row r="36" spans="1:29" x14ac:dyDescent="0.25">
      <c r="D36" s="11" t="s">
        <v>51</v>
      </c>
      <c r="E36" s="28">
        <v>0.59935749999999999</v>
      </c>
      <c r="F36" s="28">
        <v>0.60170299999999999</v>
      </c>
      <c r="G36" s="28">
        <v>0.57401740000000001</v>
      </c>
      <c r="H36" s="28">
        <v>0.57302900000000001</v>
      </c>
      <c r="I36" s="28">
        <v>0.60250219999999999</v>
      </c>
      <c r="J36" s="32">
        <v>0.63401350000000001</v>
      </c>
      <c r="K36" s="28">
        <v>0.65331379999999994</v>
      </c>
      <c r="L36" s="28">
        <v>0.66561309999999996</v>
      </c>
      <c r="M36" s="32">
        <v>0.64133620000000002</v>
      </c>
      <c r="N36" s="32">
        <v>0.64135350000000002</v>
      </c>
      <c r="O36" s="32">
        <v>0.61869019999999997</v>
      </c>
      <c r="P36" s="28">
        <v>0.63327259999999996</v>
      </c>
      <c r="Q36" s="32">
        <v>0.56761969999999995</v>
      </c>
      <c r="R36" s="28">
        <v>0.58398309999999998</v>
      </c>
      <c r="S36" s="32">
        <v>0.63160329999999998</v>
      </c>
      <c r="T36" s="28">
        <v>0.62079300000000004</v>
      </c>
      <c r="U36" s="28">
        <v>0.55581139999999996</v>
      </c>
      <c r="V36" s="28">
        <v>0.52624389999999999</v>
      </c>
      <c r="W36" s="32">
        <v>0.59042269999999997</v>
      </c>
      <c r="X36" s="28">
        <v>0.57166340000000004</v>
      </c>
      <c r="Y36" s="28">
        <v>0.53562920000000003</v>
      </c>
      <c r="Z36" s="32">
        <v>0.59826349999999995</v>
      </c>
      <c r="AA36" s="12">
        <f t="shared" si="0"/>
        <v>0.60091978181818184</v>
      </c>
      <c r="AB36" s="28">
        <v>0.61993889999999996</v>
      </c>
    </row>
    <row r="37" spans="1:29" x14ac:dyDescent="0.25">
      <c r="D37" s="11" t="s">
        <v>52</v>
      </c>
      <c r="E37" s="28">
        <v>0.58912379999999998</v>
      </c>
      <c r="F37" s="28">
        <v>0.61342560000000002</v>
      </c>
      <c r="G37" s="32">
        <v>0.58165089999999997</v>
      </c>
      <c r="H37" s="32">
        <v>0.55134700000000003</v>
      </c>
      <c r="I37" s="28">
        <v>0.59819770000000005</v>
      </c>
      <c r="J37" s="28">
        <v>0.61766120000000002</v>
      </c>
      <c r="K37" s="28">
        <v>0.64601839999999999</v>
      </c>
      <c r="L37" s="28">
        <v>0.66109510000000005</v>
      </c>
      <c r="M37" s="28">
        <v>0.63860220000000001</v>
      </c>
      <c r="N37" s="28">
        <v>0.62294329999999998</v>
      </c>
      <c r="O37" s="28">
        <v>0.6045625</v>
      </c>
      <c r="P37" s="28">
        <v>0.64580740000000003</v>
      </c>
      <c r="Q37" s="28">
        <v>0.55629899999999999</v>
      </c>
      <c r="R37" s="28">
        <v>0.58173909999999995</v>
      </c>
      <c r="S37" s="28">
        <v>0.62821090000000002</v>
      </c>
      <c r="T37" s="28">
        <v>0.62289110000000003</v>
      </c>
      <c r="U37" s="28">
        <v>0.54934830000000001</v>
      </c>
      <c r="V37" s="32">
        <v>0.52604490000000004</v>
      </c>
      <c r="W37" s="28">
        <v>0.58628309999999995</v>
      </c>
      <c r="X37" s="28">
        <v>0.57593059999999996</v>
      </c>
      <c r="Y37" s="28">
        <v>0.52202389999999999</v>
      </c>
      <c r="Z37" s="28">
        <v>0.59490500000000002</v>
      </c>
      <c r="AA37" s="12">
        <f t="shared" si="0"/>
        <v>0.59609595454545461</v>
      </c>
      <c r="AB37" s="28">
        <v>0.61862969999999995</v>
      </c>
    </row>
    <row r="38" spans="1:29" s="44" customFormat="1" x14ac:dyDescent="0.25">
      <c r="A38" s="23"/>
      <c r="B38" s="23"/>
      <c r="C38" s="23"/>
      <c r="D38" s="11" t="s">
        <v>53</v>
      </c>
      <c r="E38" s="28">
        <v>0.59690900000000002</v>
      </c>
      <c r="F38" s="12">
        <v>0.62299079999999996</v>
      </c>
      <c r="G38" s="28">
        <v>0.58015879999999997</v>
      </c>
      <c r="H38" s="28">
        <v>0.5975393</v>
      </c>
      <c r="I38" s="28">
        <v>0.58705859999999999</v>
      </c>
      <c r="J38" s="28">
        <v>0.60785690000000003</v>
      </c>
      <c r="K38" s="28">
        <v>0.64092000000000005</v>
      </c>
      <c r="L38" s="28">
        <v>0.67635900000000004</v>
      </c>
      <c r="M38" s="28">
        <v>0.63613120000000001</v>
      </c>
      <c r="N38" s="28">
        <v>0.62623220000000002</v>
      </c>
      <c r="O38" s="12">
        <v>0.6193883</v>
      </c>
      <c r="P38" s="12">
        <v>0.65932840000000004</v>
      </c>
      <c r="Q38" s="28">
        <v>0.57848699999999997</v>
      </c>
      <c r="R38" s="12">
        <v>0.58962210000000004</v>
      </c>
      <c r="S38" s="12">
        <v>0.62921000000000005</v>
      </c>
      <c r="T38" s="28">
        <v>0.63043389999999999</v>
      </c>
      <c r="U38" s="32">
        <v>0.54042959999999995</v>
      </c>
      <c r="V38" s="28">
        <v>0.52606319999999995</v>
      </c>
      <c r="W38" s="28">
        <v>0.58781629999999996</v>
      </c>
      <c r="X38" s="28">
        <v>0.5811035</v>
      </c>
      <c r="Y38" s="12">
        <v>0.52971889999999999</v>
      </c>
      <c r="Z38" s="28">
        <v>0.60308890000000004</v>
      </c>
      <c r="AA38" s="12">
        <f t="shared" si="0"/>
        <v>0.60212935909090903</v>
      </c>
      <c r="AB38" s="28">
        <v>0.62375689999999995</v>
      </c>
      <c r="AC38" s="12"/>
    </row>
    <row r="39" spans="1:29" x14ac:dyDescent="0.25">
      <c r="D39" s="11" t="s">
        <v>54</v>
      </c>
      <c r="E39" s="28">
        <v>0.67163130000000004</v>
      </c>
      <c r="F39" s="31">
        <v>0.65230690000000002</v>
      </c>
      <c r="G39" s="28">
        <v>0.58115689999999998</v>
      </c>
      <c r="H39" s="28">
        <v>0.61407270000000003</v>
      </c>
      <c r="I39" s="28">
        <v>0.64422310000000005</v>
      </c>
      <c r="J39" s="28">
        <v>0.6665162</v>
      </c>
      <c r="K39" s="28">
        <v>0.6381213</v>
      </c>
      <c r="L39" s="28">
        <v>0.71929929999999997</v>
      </c>
      <c r="M39" s="32">
        <v>0.67159959999999996</v>
      </c>
      <c r="N39" s="28">
        <v>0.64475959999999999</v>
      </c>
      <c r="O39" s="31">
        <v>0.66033330000000001</v>
      </c>
      <c r="P39" s="31">
        <v>0.67509010000000003</v>
      </c>
      <c r="Q39" s="32">
        <v>0.6055547</v>
      </c>
      <c r="R39" s="31">
        <v>0.62338680000000002</v>
      </c>
      <c r="S39" s="31">
        <v>0.6747438</v>
      </c>
      <c r="T39" s="32">
        <v>0.64883420000000003</v>
      </c>
      <c r="U39" s="28">
        <v>0.56907260000000004</v>
      </c>
      <c r="V39" s="28">
        <v>0.55836770000000002</v>
      </c>
      <c r="W39" s="28">
        <v>0.6204423</v>
      </c>
      <c r="X39" s="28">
        <v>0.58765219999999996</v>
      </c>
      <c r="Y39" s="31">
        <v>0.58232709999999999</v>
      </c>
      <c r="Z39" s="28">
        <v>0.60748840000000004</v>
      </c>
      <c r="AA39" s="12">
        <f t="shared" si="0"/>
        <v>0.63259000454545466</v>
      </c>
      <c r="AB39" s="32">
        <v>0.64668930000000002</v>
      </c>
      <c r="AC39" s="28"/>
    </row>
    <row r="40" spans="1:29" x14ac:dyDescent="0.25">
      <c r="D40" s="11" t="s">
        <v>91</v>
      </c>
      <c r="E40" s="28">
        <v>0.62874149999999995</v>
      </c>
      <c r="F40" s="31">
        <v>0.63865930000000004</v>
      </c>
      <c r="G40" s="28">
        <v>0.59439240000000004</v>
      </c>
      <c r="H40" s="28">
        <v>0.62199970000000004</v>
      </c>
      <c r="I40" s="28">
        <v>0.61407290000000003</v>
      </c>
      <c r="J40" s="32">
        <v>0.62418039999999997</v>
      </c>
      <c r="K40" s="32">
        <v>0.64645889999999995</v>
      </c>
      <c r="L40" s="32">
        <v>0.75073570000000001</v>
      </c>
      <c r="M40" s="28">
        <v>0.68468180000000001</v>
      </c>
      <c r="N40" s="28">
        <v>0.65482419999999997</v>
      </c>
      <c r="O40" s="31">
        <v>0.67542329999999995</v>
      </c>
      <c r="P40" s="31">
        <v>0.66269029999999995</v>
      </c>
      <c r="Q40" s="28">
        <v>0.60475840000000003</v>
      </c>
      <c r="R40" s="31">
        <v>0.62091980000000002</v>
      </c>
      <c r="S40" s="31">
        <v>0.6787202</v>
      </c>
      <c r="T40" s="28">
        <v>0.66544210000000004</v>
      </c>
      <c r="U40" s="28">
        <v>0.57454150000000004</v>
      </c>
      <c r="V40" s="28">
        <v>0.61209670000000005</v>
      </c>
      <c r="W40" s="28">
        <v>0.63117100000000004</v>
      </c>
      <c r="X40" s="28">
        <v>0.59545800000000004</v>
      </c>
      <c r="Y40" s="31">
        <v>0.57448690000000002</v>
      </c>
      <c r="Z40" s="32">
        <v>0.62025390000000002</v>
      </c>
      <c r="AA40" s="12">
        <f t="shared" si="0"/>
        <v>0.63521404090909095</v>
      </c>
      <c r="AB40" s="28">
        <v>0.65536810000000001</v>
      </c>
      <c r="AC40" s="28"/>
    </row>
    <row r="41" spans="1:29" x14ac:dyDescent="0.25">
      <c r="D41" s="11" t="s">
        <v>92</v>
      </c>
      <c r="E41" s="28">
        <v>0.62137629999999999</v>
      </c>
      <c r="F41" s="31">
        <v>0.65189640000000004</v>
      </c>
      <c r="G41" s="28">
        <v>0.57094769999999995</v>
      </c>
      <c r="H41" s="28">
        <v>0.59992829999999997</v>
      </c>
      <c r="I41" s="32">
        <v>0.62207120000000005</v>
      </c>
      <c r="J41" s="28">
        <v>0.62270570000000003</v>
      </c>
      <c r="K41" s="28">
        <v>0.62052640000000003</v>
      </c>
      <c r="L41" s="28">
        <v>0.73569169999999995</v>
      </c>
      <c r="M41" s="28">
        <v>0.66909249999999998</v>
      </c>
      <c r="N41" s="32">
        <v>0.64410369999999995</v>
      </c>
      <c r="O41" s="31">
        <v>0.67315720000000001</v>
      </c>
      <c r="P41" s="31">
        <v>0.64046029999999998</v>
      </c>
      <c r="Q41" s="28">
        <v>0.59426950000000001</v>
      </c>
      <c r="R41" s="31">
        <v>0.61068529999999999</v>
      </c>
      <c r="S41" s="31">
        <v>0.67189089999999996</v>
      </c>
      <c r="T41" s="28">
        <v>0.64546369999999997</v>
      </c>
      <c r="U41" s="28">
        <v>0.5762389</v>
      </c>
      <c r="V41" s="32">
        <v>0.56729850000000004</v>
      </c>
      <c r="W41" s="28">
        <v>0.60171140000000001</v>
      </c>
      <c r="X41" s="28">
        <v>0.56633409999999995</v>
      </c>
      <c r="Y41" s="31">
        <v>0.57086859999999995</v>
      </c>
      <c r="Z41" s="28">
        <v>0.61984209999999995</v>
      </c>
      <c r="AA41" s="12">
        <f t="shared" si="0"/>
        <v>0.62257092727272723</v>
      </c>
      <c r="AB41" s="28">
        <v>0.64021950000000005</v>
      </c>
      <c r="AC41" s="28"/>
    </row>
    <row r="42" spans="1:29" s="44" customFormat="1" x14ac:dyDescent="0.25">
      <c r="A42" s="23"/>
      <c r="B42" s="23"/>
      <c r="C42" s="23"/>
      <c r="D42" s="11" t="s">
        <v>94</v>
      </c>
      <c r="E42" s="28">
        <v>0.61471920000000002</v>
      </c>
      <c r="F42" s="28">
        <v>0.66779960000000005</v>
      </c>
      <c r="G42" s="28">
        <v>0.57449819999999996</v>
      </c>
      <c r="H42" s="28">
        <v>0.64280760000000003</v>
      </c>
      <c r="I42" s="28">
        <v>0.60508830000000002</v>
      </c>
      <c r="J42" s="28">
        <v>0.61505209999999999</v>
      </c>
      <c r="K42" s="49">
        <v>0.62572530000000004</v>
      </c>
      <c r="L42" s="32">
        <v>0.70923060000000004</v>
      </c>
      <c r="M42" s="49">
        <v>0.6849558</v>
      </c>
      <c r="N42" s="28">
        <v>0.65216300000000005</v>
      </c>
      <c r="O42" s="28">
        <v>0.65423730000000002</v>
      </c>
      <c r="P42" s="28">
        <v>0.63581109999999996</v>
      </c>
      <c r="Q42" s="49">
        <v>0.59219029999999995</v>
      </c>
      <c r="R42" s="28">
        <v>0.60892170000000001</v>
      </c>
      <c r="S42" s="32">
        <v>0.67637230000000004</v>
      </c>
      <c r="T42" s="28">
        <v>0.64076129999999998</v>
      </c>
      <c r="U42" s="28">
        <v>0.55593700000000001</v>
      </c>
      <c r="V42" s="28">
        <v>0.60396179999999999</v>
      </c>
      <c r="W42" s="28">
        <v>0.59928329999999996</v>
      </c>
      <c r="X42" s="32">
        <v>0.55064049999999998</v>
      </c>
      <c r="Y42" s="28">
        <v>0.5818951</v>
      </c>
      <c r="Z42" s="28">
        <v>0.61970789999999998</v>
      </c>
      <c r="AA42" s="12">
        <f t="shared" si="0"/>
        <v>0.62326178636363638</v>
      </c>
      <c r="AB42" s="28">
        <v>0.63990610000000003</v>
      </c>
      <c r="AC42" s="12"/>
    </row>
    <row r="43" spans="1:29" s="44" customFormat="1" x14ac:dyDescent="0.25">
      <c r="A43" s="23"/>
      <c r="B43" s="23"/>
      <c r="C43" s="23"/>
      <c r="D43" s="11" t="s">
        <v>98</v>
      </c>
      <c r="E43" s="28">
        <v>0.6121685</v>
      </c>
      <c r="F43" s="28">
        <v>0.65335209999999999</v>
      </c>
      <c r="G43" s="28">
        <v>0.59327839999999998</v>
      </c>
      <c r="H43" s="28">
        <v>0.60319619999999996</v>
      </c>
      <c r="I43" s="28">
        <v>0.56519370000000002</v>
      </c>
      <c r="J43" s="28">
        <v>0.60114420000000002</v>
      </c>
      <c r="K43" s="49">
        <v>0.68171219999999999</v>
      </c>
      <c r="L43" s="28">
        <v>0.68927680000000002</v>
      </c>
      <c r="M43" s="49">
        <v>0.68390640000000003</v>
      </c>
      <c r="N43" s="28">
        <v>0.63710230000000001</v>
      </c>
      <c r="O43" s="28">
        <v>0.65731499999999998</v>
      </c>
      <c r="P43" s="32">
        <v>0.63639849999999998</v>
      </c>
      <c r="Q43" s="49">
        <v>0.59742810000000002</v>
      </c>
      <c r="R43" s="32">
        <v>0.61430530000000005</v>
      </c>
      <c r="S43" s="28">
        <v>0.6660663</v>
      </c>
      <c r="T43" s="28">
        <v>0.61739679999999997</v>
      </c>
      <c r="U43" s="28">
        <v>0.55184619999999995</v>
      </c>
      <c r="V43" s="32">
        <v>0.55096449999999997</v>
      </c>
      <c r="W43" s="28">
        <v>0.59973089999999996</v>
      </c>
      <c r="X43" s="32">
        <v>0.53453700000000004</v>
      </c>
      <c r="Y43" s="28">
        <v>0.56511990000000001</v>
      </c>
      <c r="Z43" s="32">
        <v>0.63316499999999998</v>
      </c>
      <c r="AA43" s="12">
        <f t="shared" si="0"/>
        <v>0.61566383181818174</v>
      </c>
      <c r="AB43" s="28">
        <v>0.63285789999999997</v>
      </c>
      <c r="AC43" s="12"/>
    </row>
    <row r="44" spans="1:29" x14ac:dyDescent="0.25">
      <c r="D44" s="45" t="s">
        <v>101</v>
      </c>
      <c r="E44" s="86">
        <v>0.57844770000000001</v>
      </c>
      <c r="F44" s="86">
        <v>0.65640829999999994</v>
      </c>
      <c r="G44" s="86">
        <v>0.59449220000000003</v>
      </c>
      <c r="H44" s="86">
        <v>0.60704290000000005</v>
      </c>
      <c r="I44" s="86">
        <v>0.59093309999999999</v>
      </c>
      <c r="J44" s="87">
        <v>0.6083961</v>
      </c>
      <c r="K44" s="46">
        <v>0.65550949999999997</v>
      </c>
      <c r="L44" s="86">
        <v>0.66328529999999997</v>
      </c>
      <c r="M44" s="46">
        <v>0.66423620000000005</v>
      </c>
      <c r="N44" s="87">
        <v>0.67139079999999995</v>
      </c>
      <c r="O44" s="86">
        <v>0.63276759999999999</v>
      </c>
      <c r="P44" s="87">
        <v>0.63322400000000001</v>
      </c>
      <c r="Q44" s="46">
        <v>0.59523979999999999</v>
      </c>
      <c r="R44" s="86">
        <v>0.59902359999999999</v>
      </c>
      <c r="S44" s="86">
        <v>0.64039849999999998</v>
      </c>
      <c r="T44" s="86">
        <v>0.62131990000000004</v>
      </c>
      <c r="U44" s="87">
        <v>0.56308619999999998</v>
      </c>
      <c r="V44" s="87">
        <v>0.56967020000000002</v>
      </c>
      <c r="W44" s="87">
        <v>0.60745320000000003</v>
      </c>
      <c r="X44" s="86">
        <v>0.53191679999999997</v>
      </c>
      <c r="Y44" s="87">
        <v>0.55222819999999995</v>
      </c>
      <c r="Z44" s="87">
        <v>0.61306870000000002</v>
      </c>
      <c r="AA44" s="12">
        <f t="shared" si="0"/>
        <v>0.61134267272727272</v>
      </c>
      <c r="AB44" s="28">
        <v>0.62156239999999996</v>
      </c>
    </row>
    <row r="45" spans="1:29" x14ac:dyDescent="0.25">
      <c r="D45" s="10"/>
      <c r="E45" s="6">
        <v>1</v>
      </c>
      <c r="F45" s="6">
        <v>2</v>
      </c>
      <c r="G45" s="6">
        <v>3</v>
      </c>
      <c r="H45" s="6">
        <v>4</v>
      </c>
      <c r="I45" s="6">
        <v>5</v>
      </c>
      <c r="J45" s="6">
        <v>6</v>
      </c>
      <c r="K45" s="6">
        <v>7</v>
      </c>
      <c r="L45" s="6">
        <v>8</v>
      </c>
      <c r="M45" s="6">
        <v>9</v>
      </c>
      <c r="N45" s="6">
        <v>10</v>
      </c>
      <c r="O45" s="6">
        <v>11</v>
      </c>
      <c r="P45" s="6">
        <v>12</v>
      </c>
      <c r="Q45" s="6">
        <v>13</v>
      </c>
      <c r="R45" s="6">
        <v>14</v>
      </c>
      <c r="S45" s="6">
        <v>15</v>
      </c>
      <c r="T45" s="6">
        <v>16</v>
      </c>
      <c r="U45" s="6">
        <v>17</v>
      </c>
      <c r="V45" s="6">
        <v>18</v>
      </c>
      <c r="W45" s="6">
        <v>19</v>
      </c>
      <c r="X45" s="6">
        <v>20</v>
      </c>
      <c r="Y45" s="47">
        <v>21</v>
      </c>
      <c r="Z45" s="6">
        <v>22</v>
      </c>
    </row>
    <row r="46" spans="1:29" ht="45" x14ac:dyDescent="0.25">
      <c r="D46" s="10"/>
      <c r="E46" s="14" t="s">
        <v>0</v>
      </c>
      <c r="F46" s="14" t="s">
        <v>1</v>
      </c>
      <c r="G46" s="14" t="s">
        <v>2</v>
      </c>
      <c r="H46" s="14" t="s">
        <v>3</v>
      </c>
      <c r="I46" s="14" t="s">
        <v>4</v>
      </c>
      <c r="J46" s="14" t="s">
        <v>5</v>
      </c>
      <c r="K46" s="14" t="s">
        <v>6</v>
      </c>
      <c r="L46" s="14" t="s">
        <v>7</v>
      </c>
      <c r="M46" s="78" t="s">
        <v>8</v>
      </c>
      <c r="N46" s="14" t="s">
        <v>9</v>
      </c>
      <c r="O46" s="14" t="s">
        <v>10</v>
      </c>
      <c r="P46" s="14" t="s">
        <v>11</v>
      </c>
      <c r="Q46" s="14" t="s">
        <v>12</v>
      </c>
      <c r="R46" s="14" t="s">
        <v>85</v>
      </c>
      <c r="S46" s="14" t="s">
        <v>13</v>
      </c>
      <c r="T46" s="14" t="s">
        <v>14</v>
      </c>
      <c r="U46" s="14" t="s">
        <v>15</v>
      </c>
      <c r="V46" s="14" t="s">
        <v>16</v>
      </c>
      <c r="W46" s="14" t="s">
        <v>17</v>
      </c>
      <c r="X46" s="14" t="s">
        <v>20</v>
      </c>
      <c r="Y46" s="48" t="s">
        <v>18</v>
      </c>
      <c r="Z46" s="14" t="s">
        <v>19</v>
      </c>
      <c r="AA46" s="14" t="s">
        <v>55</v>
      </c>
      <c r="AB46" s="14" t="s">
        <v>56</v>
      </c>
    </row>
    <row r="47" spans="1:29" x14ac:dyDescent="0.25">
      <c r="D47"/>
      <c r="E47" s="51"/>
      <c r="F47" s="50"/>
      <c r="G47" s="50"/>
      <c r="H47" s="50"/>
      <c r="I47" s="50"/>
      <c r="J47" s="53"/>
      <c r="K47" s="50"/>
      <c r="L47" s="50"/>
      <c r="M47" s="50"/>
      <c r="N47" s="50"/>
      <c r="O47" s="53"/>
      <c r="P47" s="50"/>
      <c r="Q47" s="50"/>
      <c r="R47" s="56"/>
      <c r="S47" s="56"/>
      <c r="T47" s="56"/>
      <c r="U47" s="56"/>
      <c r="V47" s="28"/>
      <c r="W47" s="32"/>
      <c r="X47" s="28"/>
      <c r="Y47" s="28"/>
      <c r="Z47" s="57"/>
    </row>
    <row r="48" spans="1:29" x14ac:dyDescent="0.25">
      <c r="D48"/>
      <c r="E48" s="51"/>
      <c r="F48" s="50"/>
      <c r="G48" s="50"/>
      <c r="H48" s="50"/>
      <c r="I48" s="50"/>
      <c r="J48" s="53"/>
      <c r="K48" s="54"/>
      <c r="L48" s="54"/>
      <c r="M48" s="50"/>
      <c r="N48" s="50"/>
      <c r="O48" s="55"/>
      <c r="P48" s="54"/>
      <c r="Q48" s="54"/>
      <c r="R48" s="56"/>
      <c r="S48" s="56"/>
      <c r="T48" s="56"/>
      <c r="U48" s="56"/>
      <c r="V48" s="28"/>
      <c r="W48" s="32"/>
      <c r="X48" s="28"/>
      <c r="Y48" s="28"/>
      <c r="Z48" s="57"/>
      <c r="AA48" s="25"/>
      <c r="AB48" s="28"/>
    </row>
    <row r="49" spans="4:31" x14ac:dyDescent="0.25">
      <c r="U49" s="37"/>
      <c r="V49" s="37"/>
      <c r="W49" s="56"/>
      <c r="Y49" s="32"/>
      <c r="Z49" s="50"/>
      <c r="AB49" s="50"/>
    </row>
    <row r="51" spans="4:31" x14ac:dyDescent="0.25">
      <c r="D51" s="5" t="s">
        <v>84</v>
      </c>
      <c r="E51" s="5"/>
      <c r="F51" s="5"/>
      <c r="G51" s="5"/>
      <c r="H51" s="7"/>
      <c r="I51" s="7"/>
      <c r="J51" s="7"/>
    </row>
    <row r="52" spans="4:31" ht="45" x14ac:dyDescent="0.25">
      <c r="E52" s="3" t="s">
        <v>0</v>
      </c>
      <c r="F52" s="3" t="s">
        <v>1</v>
      </c>
      <c r="G52" s="3" t="s">
        <v>2</v>
      </c>
      <c r="H52" s="3" t="s">
        <v>3</v>
      </c>
      <c r="I52" s="3" t="s">
        <v>4</v>
      </c>
      <c r="J52" s="3" t="s">
        <v>5</v>
      </c>
      <c r="K52" s="3" t="s">
        <v>6</v>
      </c>
      <c r="L52" s="3" t="s">
        <v>7</v>
      </c>
      <c r="M52" s="3" t="s">
        <v>8</v>
      </c>
      <c r="N52" s="3" t="s">
        <v>9</v>
      </c>
      <c r="O52" s="3" t="s">
        <v>10</v>
      </c>
      <c r="P52" s="3" t="s">
        <v>11</v>
      </c>
      <c r="Q52" s="3" t="s">
        <v>12</v>
      </c>
      <c r="R52" s="3" t="s">
        <v>85</v>
      </c>
      <c r="S52" s="24" t="s">
        <v>13</v>
      </c>
      <c r="T52" s="24" t="s">
        <v>14</v>
      </c>
      <c r="U52" s="24" t="s">
        <v>15</v>
      </c>
      <c r="V52" s="3" t="s">
        <v>16</v>
      </c>
      <c r="W52" s="3" t="s">
        <v>17</v>
      </c>
      <c r="X52" s="3" t="s">
        <v>20</v>
      </c>
      <c r="Y52" s="24" t="s">
        <v>18</v>
      </c>
      <c r="Z52" s="3" t="s">
        <v>19</v>
      </c>
      <c r="AA52" s="3" t="s">
        <v>55</v>
      </c>
      <c r="AB52" s="3" t="s">
        <v>56</v>
      </c>
    </row>
    <row r="53" spans="4:31" x14ac:dyDescent="0.25">
      <c r="D53" s="10" t="s">
        <v>24</v>
      </c>
      <c r="E53" s="28">
        <f>SUM(E6:E9)/4</f>
        <v>0.60095317500000001</v>
      </c>
      <c r="F53" s="28">
        <f t="shared" ref="F53:AB53" si="1">SUM(F6:F9)/4</f>
        <v>0.54426450000000004</v>
      </c>
      <c r="G53" s="28">
        <f t="shared" si="1"/>
        <v>0.56453347499999995</v>
      </c>
      <c r="H53" s="28">
        <f t="shared" si="1"/>
        <v>0.55230847500000002</v>
      </c>
      <c r="I53" s="28">
        <f t="shared" si="1"/>
        <v>0.59228542500000003</v>
      </c>
      <c r="J53" s="28">
        <f t="shared" si="1"/>
        <v>0.56782957500000009</v>
      </c>
      <c r="K53" s="28">
        <f t="shared" si="1"/>
        <v>0.59127525000000003</v>
      </c>
      <c r="L53" s="28">
        <f t="shared" si="1"/>
        <v>0.6030008</v>
      </c>
      <c r="M53" s="28">
        <f t="shared" si="1"/>
        <v>0.64397387499999992</v>
      </c>
      <c r="N53" s="28">
        <f t="shared" si="1"/>
        <v>0.57752297499999994</v>
      </c>
      <c r="O53" s="28">
        <f t="shared" si="1"/>
        <v>0.59964702499999989</v>
      </c>
      <c r="P53" s="28">
        <f t="shared" si="1"/>
        <v>0.60455722499999998</v>
      </c>
      <c r="Q53" s="28">
        <f t="shared" si="1"/>
        <v>0.56759190000000004</v>
      </c>
      <c r="R53" s="28">
        <f t="shared" si="1"/>
        <v>0.55536845000000001</v>
      </c>
      <c r="S53" s="28">
        <f t="shared" si="1"/>
        <v>0.57850262500000005</v>
      </c>
      <c r="T53" s="28">
        <f t="shared" si="1"/>
        <v>0.57346774999999994</v>
      </c>
      <c r="U53" s="28">
        <f t="shared" si="1"/>
        <v>0.51535419999999998</v>
      </c>
      <c r="V53" s="28">
        <f t="shared" si="1"/>
        <v>0.53308820000000001</v>
      </c>
      <c r="W53" s="28">
        <f t="shared" si="1"/>
        <v>0.57473997499999996</v>
      </c>
      <c r="X53" s="28">
        <f t="shared" si="1"/>
        <v>0.53992624999999994</v>
      </c>
      <c r="Y53" s="32">
        <f t="shared" si="1"/>
        <v>0.52348514999999995</v>
      </c>
      <c r="Z53" s="28">
        <f t="shared" si="1"/>
        <v>0.6186355</v>
      </c>
      <c r="AA53" s="28">
        <f t="shared" si="1"/>
        <v>0.57374144431818175</v>
      </c>
      <c r="AB53" s="28">
        <f t="shared" si="1"/>
        <v>0.60210355000000004</v>
      </c>
    </row>
    <row r="54" spans="4:31" x14ac:dyDescent="0.25">
      <c r="D54" s="10" t="s">
        <v>25</v>
      </c>
      <c r="E54" s="28">
        <f>SUM(E7:E10)/4</f>
        <v>0.60004317500000004</v>
      </c>
      <c r="F54" s="28">
        <f t="shared" ref="F54:AB54" si="2">SUM(F7:F10)/4</f>
        <v>0.54380582499999996</v>
      </c>
      <c r="G54" s="28">
        <f t="shared" si="2"/>
        <v>0.55814434999999996</v>
      </c>
      <c r="H54" s="28">
        <f t="shared" si="2"/>
        <v>0.54840469999999997</v>
      </c>
      <c r="I54" s="28">
        <f t="shared" si="2"/>
        <v>0.58835032499999995</v>
      </c>
      <c r="J54" s="28">
        <f t="shared" si="2"/>
        <v>0.56661119999999998</v>
      </c>
      <c r="K54" s="28">
        <f t="shared" si="2"/>
        <v>0.59040420000000005</v>
      </c>
      <c r="L54" s="28">
        <f t="shared" si="2"/>
        <v>0.59849384999999999</v>
      </c>
      <c r="M54" s="28">
        <f t="shared" si="2"/>
        <v>0.64937350000000005</v>
      </c>
      <c r="N54" s="28">
        <f t="shared" si="2"/>
        <v>0.57534157500000005</v>
      </c>
      <c r="O54" s="28">
        <f t="shared" si="2"/>
        <v>0.60228480000000006</v>
      </c>
      <c r="P54" s="28">
        <f t="shared" si="2"/>
        <v>0.59998049999999992</v>
      </c>
      <c r="Q54" s="28">
        <f t="shared" si="2"/>
        <v>0.56476375000000001</v>
      </c>
      <c r="R54" s="28">
        <f t="shared" si="2"/>
        <v>0.55302407500000006</v>
      </c>
      <c r="S54" s="28">
        <f t="shared" si="2"/>
        <v>0.57718734999999999</v>
      </c>
      <c r="T54" s="28">
        <f t="shared" si="2"/>
        <v>0.57194689999999992</v>
      </c>
      <c r="U54" s="28">
        <f t="shared" si="2"/>
        <v>0.51107939999999996</v>
      </c>
      <c r="V54" s="28">
        <f t="shared" si="2"/>
        <v>0.52575347500000003</v>
      </c>
      <c r="W54" s="28">
        <f t="shared" si="2"/>
        <v>0.57123072499999994</v>
      </c>
      <c r="X54" s="28">
        <f t="shared" si="2"/>
        <v>0.528150275</v>
      </c>
      <c r="Y54" s="32">
        <f t="shared" si="2"/>
        <v>0.51293502499999999</v>
      </c>
      <c r="Z54" s="28">
        <f t="shared" si="2"/>
        <v>0.61959774999999995</v>
      </c>
      <c r="AA54" s="28">
        <f t="shared" si="2"/>
        <v>0.57076848749999998</v>
      </c>
      <c r="AB54" s="28">
        <f t="shared" si="2"/>
        <v>0.60130790000000001</v>
      </c>
    </row>
    <row r="55" spans="4:31" x14ac:dyDescent="0.25">
      <c r="D55" s="10" t="s">
        <v>26</v>
      </c>
      <c r="E55" s="28">
        <f t="shared" ref="E55" si="3">SUM(E8:E11)/4</f>
        <v>0.59940202499999995</v>
      </c>
      <c r="F55" s="28">
        <f t="shared" ref="F55:AB55" si="4">SUM(F8:F11)/4</f>
        <v>0.5496877</v>
      </c>
      <c r="G55" s="28">
        <f t="shared" si="4"/>
        <v>0.55940299999999998</v>
      </c>
      <c r="H55" s="28">
        <f t="shared" si="4"/>
        <v>0.53914082500000005</v>
      </c>
      <c r="I55" s="28">
        <f t="shared" si="4"/>
        <v>0.587877125</v>
      </c>
      <c r="J55" s="28">
        <f t="shared" si="4"/>
        <v>0.56735635000000006</v>
      </c>
      <c r="K55" s="28">
        <f t="shared" si="4"/>
        <v>0.59472717500000005</v>
      </c>
      <c r="L55" s="28">
        <f t="shared" si="4"/>
        <v>0.59942517499999992</v>
      </c>
      <c r="M55" s="28">
        <f t="shared" si="4"/>
        <v>0.64568570000000003</v>
      </c>
      <c r="N55" s="28">
        <f t="shared" si="4"/>
        <v>0.572898825</v>
      </c>
      <c r="O55" s="28">
        <f t="shared" si="4"/>
        <v>0.60220950000000006</v>
      </c>
      <c r="P55" s="28">
        <f t="shared" si="4"/>
        <v>0.59944109999999995</v>
      </c>
      <c r="Q55" s="28">
        <f t="shared" si="4"/>
        <v>0.56397312499999996</v>
      </c>
      <c r="R55" s="28">
        <f t="shared" si="4"/>
        <v>0.55069674999999996</v>
      </c>
      <c r="S55" s="28">
        <f t="shared" si="4"/>
        <v>0.57460685</v>
      </c>
      <c r="T55" s="28">
        <f t="shared" si="4"/>
        <v>0.57216707499999997</v>
      </c>
      <c r="U55" s="28">
        <f t="shared" si="4"/>
        <v>0.51275387500000003</v>
      </c>
      <c r="V55" s="28">
        <f t="shared" si="4"/>
        <v>0.51673910000000001</v>
      </c>
      <c r="W55" s="28">
        <f t="shared" si="4"/>
        <v>0.56989562500000002</v>
      </c>
      <c r="X55" s="28">
        <f t="shared" si="4"/>
        <v>0.52544267499999997</v>
      </c>
      <c r="Y55" s="32">
        <f t="shared" si="4"/>
        <v>0.51407705000000004</v>
      </c>
      <c r="Z55" s="28">
        <f t="shared" si="4"/>
        <v>0.61825445000000001</v>
      </c>
      <c r="AA55" s="28">
        <f t="shared" si="4"/>
        <v>0.5698118670454545</v>
      </c>
      <c r="AB55" s="28">
        <f t="shared" si="4"/>
        <v>0.60144739999999997</v>
      </c>
    </row>
    <row r="56" spans="4:31" x14ac:dyDescent="0.25">
      <c r="D56" s="10" t="s">
        <v>27</v>
      </c>
      <c r="E56" s="28">
        <f t="shared" ref="E56" si="5">SUM(E9:E12)/4</f>
        <v>0.59222222499999999</v>
      </c>
      <c r="F56" s="28">
        <f t="shared" ref="F56:AB56" si="6">SUM(F9:F12)/4</f>
        <v>0.55802344999999998</v>
      </c>
      <c r="G56" s="28">
        <f t="shared" si="6"/>
        <v>0.55888114999999994</v>
      </c>
      <c r="H56" s="28">
        <f t="shared" si="6"/>
        <v>0.52978852499999995</v>
      </c>
      <c r="I56" s="28">
        <f t="shared" si="6"/>
        <v>0.59415977500000006</v>
      </c>
      <c r="J56" s="28">
        <f t="shared" si="6"/>
        <v>0.572029275</v>
      </c>
      <c r="K56" s="28">
        <f t="shared" si="6"/>
        <v>0.59626072499999994</v>
      </c>
      <c r="L56" s="28">
        <f t="shared" si="6"/>
        <v>0.60807069999999996</v>
      </c>
      <c r="M56" s="28">
        <f t="shared" si="6"/>
        <v>0.64818160000000002</v>
      </c>
      <c r="N56" s="28">
        <f t="shared" si="6"/>
        <v>0.57724952500000004</v>
      </c>
      <c r="O56" s="28">
        <f t="shared" si="6"/>
        <v>0.61010615000000001</v>
      </c>
      <c r="P56" s="28">
        <f t="shared" si="6"/>
        <v>0.59652657499999995</v>
      </c>
      <c r="Q56" s="28">
        <f t="shared" si="6"/>
        <v>0.558777725</v>
      </c>
      <c r="R56" s="28">
        <f t="shared" si="6"/>
        <v>0.55575972500000004</v>
      </c>
      <c r="S56" s="28">
        <f t="shared" si="6"/>
        <v>0.57378817500000001</v>
      </c>
      <c r="T56" s="28">
        <f t="shared" si="6"/>
        <v>0.57197419999999999</v>
      </c>
      <c r="U56" s="28">
        <f t="shared" si="6"/>
        <v>0.513614075</v>
      </c>
      <c r="V56" s="28">
        <f t="shared" si="6"/>
        <v>0.50943272500000003</v>
      </c>
      <c r="W56" s="28">
        <f t="shared" si="6"/>
        <v>0.57266507499999997</v>
      </c>
      <c r="X56" s="28">
        <f t="shared" si="6"/>
        <v>0.512076525</v>
      </c>
      <c r="Y56" s="32">
        <f t="shared" si="6"/>
        <v>0.52072779999999996</v>
      </c>
      <c r="Z56" s="28">
        <f t="shared" si="6"/>
        <v>0.61649212499999995</v>
      </c>
      <c r="AA56" s="28">
        <f t="shared" si="6"/>
        <v>0.5703094465909091</v>
      </c>
      <c r="AB56" s="28">
        <f t="shared" si="6"/>
        <v>0.60116369999999997</v>
      </c>
    </row>
    <row r="57" spans="4:31" x14ac:dyDescent="0.25">
      <c r="D57" s="10" t="s">
        <v>28</v>
      </c>
      <c r="E57" s="28">
        <f t="shared" ref="E57" si="7">SUM(E10:E13)/4</f>
        <v>0.59119774999999997</v>
      </c>
      <c r="F57" s="28">
        <f t="shared" ref="F57:AB57" si="8">SUM(F10:F13)/4</f>
        <v>0.55996317500000004</v>
      </c>
      <c r="G57" s="28">
        <f t="shared" si="8"/>
        <v>0.55804402500000005</v>
      </c>
      <c r="H57" s="28">
        <f t="shared" si="8"/>
        <v>0.5099032</v>
      </c>
      <c r="I57" s="28">
        <f t="shared" si="8"/>
        <v>0.59687552499999996</v>
      </c>
      <c r="J57" s="28">
        <f t="shared" si="8"/>
        <v>0.57339757499999999</v>
      </c>
      <c r="K57" s="28">
        <f t="shared" si="8"/>
        <v>0.59521964999999999</v>
      </c>
      <c r="L57" s="28">
        <f t="shared" si="8"/>
        <v>0.61133082500000002</v>
      </c>
      <c r="M57" s="28">
        <f t="shared" si="8"/>
        <v>0.65232045000000005</v>
      </c>
      <c r="N57" s="28">
        <f t="shared" si="8"/>
        <v>0.58519575000000001</v>
      </c>
      <c r="O57" s="28">
        <f t="shared" si="8"/>
        <v>0.61809239999999999</v>
      </c>
      <c r="P57" s="28">
        <f t="shared" si="8"/>
        <v>0.59493615000000011</v>
      </c>
      <c r="Q57" s="28">
        <f t="shared" si="8"/>
        <v>0.55893172499999999</v>
      </c>
      <c r="R57" s="28">
        <f t="shared" si="8"/>
        <v>0.56721077499999994</v>
      </c>
      <c r="S57" s="28">
        <f t="shared" si="8"/>
        <v>0.57491377499999996</v>
      </c>
      <c r="T57" s="28">
        <f t="shared" si="8"/>
        <v>0.56744380000000005</v>
      </c>
      <c r="U57" s="28">
        <f t="shared" si="8"/>
        <v>0.51956435000000001</v>
      </c>
      <c r="V57" s="28">
        <f t="shared" si="8"/>
        <v>0.51019462500000001</v>
      </c>
      <c r="W57" s="28">
        <f t="shared" si="8"/>
        <v>0.57450679999999998</v>
      </c>
      <c r="X57" s="28">
        <f t="shared" si="8"/>
        <v>0.50566807499999999</v>
      </c>
      <c r="Y57" s="32">
        <f t="shared" si="8"/>
        <v>0.52206629999999998</v>
      </c>
      <c r="Z57" s="28">
        <f t="shared" si="8"/>
        <v>0.61310514999999999</v>
      </c>
      <c r="AA57" s="28">
        <f t="shared" si="8"/>
        <v>0.57091281136363636</v>
      </c>
      <c r="AB57" s="28">
        <f t="shared" si="8"/>
        <v>0.59996645000000004</v>
      </c>
    </row>
    <row r="58" spans="4:31" x14ac:dyDescent="0.25">
      <c r="D58" s="10" t="s">
        <v>29</v>
      </c>
      <c r="E58" s="28">
        <f t="shared" ref="E58" si="9">SUM(E11:E14)/4</f>
        <v>0.58803735000000001</v>
      </c>
      <c r="F58" s="28">
        <f t="shared" ref="F58:AB58" si="10">SUM(F11:F14)/4</f>
        <v>0.56705720000000004</v>
      </c>
      <c r="G58" s="28">
        <f t="shared" si="10"/>
        <v>0.56337277499999994</v>
      </c>
      <c r="H58" s="28">
        <f t="shared" si="10"/>
        <v>0.49614762499999998</v>
      </c>
      <c r="I58" s="28">
        <f t="shared" si="10"/>
        <v>0.59809742499999996</v>
      </c>
      <c r="J58" s="28">
        <f t="shared" si="10"/>
        <v>0.57613537500000001</v>
      </c>
      <c r="K58" s="28">
        <f t="shared" si="10"/>
        <v>0.59581337499999998</v>
      </c>
      <c r="L58" s="28">
        <f t="shared" si="10"/>
        <v>0.61519860000000004</v>
      </c>
      <c r="M58" s="28">
        <f t="shared" si="10"/>
        <v>0.66096460000000001</v>
      </c>
      <c r="N58" s="28">
        <f t="shared" si="10"/>
        <v>0.59315410000000002</v>
      </c>
      <c r="O58" s="28">
        <f t="shared" si="10"/>
        <v>0.62397619999999998</v>
      </c>
      <c r="P58" s="28">
        <f t="shared" si="10"/>
        <v>0.58922822500000005</v>
      </c>
      <c r="Q58" s="28">
        <f t="shared" si="10"/>
        <v>0.55442027500000002</v>
      </c>
      <c r="R58" s="28">
        <f t="shared" si="10"/>
        <v>0.57224302500000002</v>
      </c>
      <c r="S58" s="28">
        <f t="shared" si="10"/>
        <v>0.57553972500000006</v>
      </c>
      <c r="T58" s="28">
        <f t="shared" si="10"/>
        <v>0.57019175</v>
      </c>
      <c r="U58" s="28">
        <f t="shared" si="10"/>
        <v>0.51940457500000003</v>
      </c>
      <c r="V58" s="28">
        <f t="shared" si="10"/>
        <v>0.50427222500000002</v>
      </c>
      <c r="W58" s="28">
        <f t="shared" si="10"/>
        <v>0.57740775000000011</v>
      </c>
      <c r="X58" s="28">
        <f t="shared" si="10"/>
        <v>0.50316702499999999</v>
      </c>
      <c r="Y58" s="32">
        <f t="shared" si="10"/>
        <v>0.52286117499999996</v>
      </c>
      <c r="Z58" s="28">
        <f t="shared" si="10"/>
        <v>0.61000927499999991</v>
      </c>
      <c r="AA58" s="28">
        <f t="shared" si="10"/>
        <v>0.57166816590909086</v>
      </c>
      <c r="AB58" s="28">
        <f t="shared" si="10"/>
        <v>0.59876217500000006</v>
      </c>
    </row>
    <row r="59" spans="4:31" x14ac:dyDescent="0.25">
      <c r="D59" s="10" t="s">
        <v>30</v>
      </c>
      <c r="E59" s="28">
        <f t="shared" ref="E59" si="11">SUM(E12:E15)/4</f>
        <v>0.58663624999999997</v>
      </c>
      <c r="F59" s="28">
        <f t="shared" ref="F59:AB59" si="12">SUM(F12:F15)/4</f>
        <v>0.56330897499999999</v>
      </c>
      <c r="G59" s="28">
        <f t="shared" si="12"/>
        <v>0.55979860000000004</v>
      </c>
      <c r="H59" s="28">
        <f t="shared" si="12"/>
        <v>0.49079040000000007</v>
      </c>
      <c r="I59" s="28">
        <f t="shared" si="12"/>
        <v>0.59972625000000002</v>
      </c>
      <c r="J59" s="28">
        <f t="shared" si="12"/>
        <v>0.57403610000000005</v>
      </c>
      <c r="K59" s="28">
        <f t="shared" si="12"/>
        <v>0.59166277499999997</v>
      </c>
      <c r="L59" s="28">
        <f t="shared" si="12"/>
        <v>0.61869972500000003</v>
      </c>
      <c r="M59" s="28">
        <f t="shared" si="12"/>
        <v>0.67192292500000006</v>
      </c>
      <c r="N59" s="28">
        <f t="shared" si="12"/>
        <v>0.602730875</v>
      </c>
      <c r="O59" s="28">
        <f t="shared" si="12"/>
        <v>0.63567717499999998</v>
      </c>
      <c r="P59" s="28">
        <f t="shared" si="12"/>
        <v>0.58406069999999999</v>
      </c>
      <c r="Q59" s="28">
        <f t="shared" si="12"/>
        <v>0.55351982499999997</v>
      </c>
      <c r="R59" s="28">
        <f t="shared" si="12"/>
        <v>0.57617435000000006</v>
      </c>
      <c r="S59" s="28">
        <f t="shared" si="12"/>
        <v>0.57820447499999994</v>
      </c>
      <c r="T59" s="28">
        <f t="shared" si="12"/>
        <v>0.57251387500000006</v>
      </c>
      <c r="U59" s="28">
        <f t="shared" si="12"/>
        <v>0.51979394999999995</v>
      </c>
      <c r="V59" s="28">
        <f t="shared" si="12"/>
        <v>0.50639960000000006</v>
      </c>
      <c r="W59" s="28">
        <f t="shared" si="12"/>
        <v>0.58005055000000005</v>
      </c>
      <c r="X59" s="28">
        <f t="shared" si="12"/>
        <v>0.50238549999999993</v>
      </c>
      <c r="Y59" s="32">
        <f t="shared" si="12"/>
        <v>0.52078072499999994</v>
      </c>
      <c r="Z59" s="28">
        <f t="shared" si="12"/>
        <v>0.60741967500000005</v>
      </c>
      <c r="AA59" s="28">
        <f t="shared" si="12"/>
        <v>0.57255878522727266</v>
      </c>
      <c r="AB59" s="28">
        <f t="shared" si="12"/>
        <v>0.59738620000000009</v>
      </c>
    </row>
    <row r="60" spans="4:31" x14ac:dyDescent="0.25">
      <c r="D60" s="10" t="s">
        <v>31</v>
      </c>
      <c r="E60" s="28">
        <f t="shared" ref="E60" si="13">SUM(E13:E16)/4</f>
        <v>0.58766404999999999</v>
      </c>
      <c r="F60" s="28">
        <f t="shared" ref="F60:AB60" si="14">SUM(F13:F16)/4</f>
        <v>0.55642227499999997</v>
      </c>
      <c r="G60" s="28">
        <f t="shared" si="14"/>
        <v>0.56263477500000003</v>
      </c>
      <c r="H60" s="28">
        <f t="shared" si="14"/>
        <v>0.49307002499999997</v>
      </c>
      <c r="I60" s="28">
        <f t="shared" si="14"/>
        <v>0.59043802499999998</v>
      </c>
      <c r="J60" s="28">
        <f t="shared" si="14"/>
        <v>0.57538540000000005</v>
      </c>
      <c r="K60" s="28">
        <f t="shared" si="14"/>
        <v>0.59075422499999997</v>
      </c>
      <c r="L60" s="28">
        <f t="shared" si="14"/>
        <v>0.62411349999999999</v>
      </c>
      <c r="M60" s="28">
        <f t="shared" si="14"/>
        <v>0.67572605000000008</v>
      </c>
      <c r="N60" s="28">
        <f t="shared" si="14"/>
        <v>0.60826570000000002</v>
      </c>
      <c r="O60" s="28">
        <f t="shared" si="14"/>
        <v>0.64263262500000007</v>
      </c>
      <c r="P60" s="28">
        <f t="shared" si="14"/>
        <v>0.58820702499999999</v>
      </c>
      <c r="Q60" s="28">
        <f t="shared" si="14"/>
        <v>0.5539115</v>
      </c>
      <c r="R60" s="28">
        <f t="shared" si="14"/>
        <v>0.58040602500000005</v>
      </c>
      <c r="S60" s="28">
        <f t="shared" si="14"/>
        <v>0.57978810000000003</v>
      </c>
      <c r="T60" s="28">
        <f t="shared" si="14"/>
        <v>0.57853812500000001</v>
      </c>
      <c r="U60" s="28">
        <f t="shared" si="14"/>
        <v>0.51770757499999998</v>
      </c>
      <c r="V60" s="28">
        <f t="shared" si="14"/>
        <v>0.51147617500000009</v>
      </c>
      <c r="W60" s="28">
        <f t="shared" si="14"/>
        <v>0.5751755999999999</v>
      </c>
      <c r="X60" s="28">
        <f t="shared" si="14"/>
        <v>0.49937787499999997</v>
      </c>
      <c r="Y60" s="32">
        <f t="shared" si="14"/>
        <v>0.5152159999999999</v>
      </c>
      <c r="Z60" s="28">
        <f t="shared" si="14"/>
        <v>0.60383627500000003</v>
      </c>
      <c r="AA60" s="28">
        <f t="shared" si="14"/>
        <v>0.57321576931818174</v>
      </c>
      <c r="AB60" s="28">
        <f t="shared" si="14"/>
        <v>0.59686510000000004</v>
      </c>
    </row>
    <row r="61" spans="4:31" x14ac:dyDescent="0.25">
      <c r="D61" s="10" t="s">
        <v>32</v>
      </c>
      <c r="E61" s="28">
        <f t="shared" ref="E61" si="15">SUM(E14:E17)/4</f>
        <v>0.58356032499999999</v>
      </c>
      <c r="F61" s="28">
        <f t="shared" ref="F61:AB61" si="16">SUM(F14:F17)/4</f>
        <v>0.55401560000000005</v>
      </c>
      <c r="G61" s="28">
        <f t="shared" si="16"/>
        <v>0.558917</v>
      </c>
      <c r="H61" s="28">
        <f t="shared" si="16"/>
        <v>0.50451699999999999</v>
      </c>
      <c r="I61" s="28">
        <f t="shared" si="16"/>
        <v>0.58482262500000004</v>
      </c>
      <c r="J61" s="28">
        <f t="shared" si="16"/>
        <v>0.57459217500000004</v>
      </c>
      <c r="K61" s="28">
        <f t="shared" si="16"/>
        <v>0.58807332499999998</v>
      </c>
      <c r="L61" s="28">
        <f t="shared" si="16"/>
        <v>0.6250713</v>
      </c>
      <c r="M61" s="28">
        <f t="shared" si="16"/>
        <v>0.67551209999999995</v>
      </c>
      <c r="N61" s="28">
        <f t="shared" si="16"/>
        <v>0.61134737500000003</v>
      </c>
      <c r="O61" s="28">
        <f t="shared" si="16"/>
        <v>0.64287367500000003</v>
      </c>
      <c r="P61" s="28">
        <f t="shared" si="16"/>
        <v>0.58433972499999998</v>
      </c>
      <c r="Q61" s="28">
        <f t="shared" si="16"/>
        <v>0.55111887500000001</v>
      </c>
      <c r="R61" s="28">
        <f t="shared" si="16"/>
        <v>0.57594152499999995</v>
      </c>
      <c r="S61" s="28">
        <f t="shared" si="16"/>
        <v>0.58044612500000003</v>
      </c>
      <c r="T61" s="28">
        <f t="shared" si="16"/>
        <v>0.5847445</v>
      </c>
      <c r="U61" s="28">
        <f t="shared" si="16"/>
        <v>0.51686104999999993</v>
      </c>
      <c r="V61" s="28">
        <f t="shared" si="16"/>
        <v>0.51194249999999997</v>
      </c>
      <c r="W61" s="28">
        <f t="shared" si="16"/>
        <v>0.57245032500000004</v>
      </c>
      <c r="X61" s="28">
        <f t="shared" si="16"/>
        <v>0.50236577500000001</v>
      </c>
      <c r="Y61" s="32">
        <f t="shared" si="16"/>
        <v>0.51008937499999996</v>
      </c>
      <c r="Z61" s="28">
        <f t="shared" si="16"/>
        <v>0.60212647499999994</v>
      </c>
      <c r="AA61" s="28">
        <f t="shared" si="16"/>
        <v>0.57253312499999998</v>
      </c>
      <c r="AB61" s="28">
        <f t="shared" si="16"/>
        <v>0.59640844999999998</v>
      </c>
    </row>
    <row r="62" spans="4:31" x14ac:dyDescent="0.25">
      <c r="D62" s="10" t="s">
        <v>33</v>
      </c>
      <c r="E62" s="28">
        <f t="shared" ref="E62" si="17">SUM(E15:E18)/4</f>
        <v>0.58211204999999999</v>
      </c>
      <c r="F62" s="28">
        <f t="shared" ref="F62:AB62" si="18">SUM(F15:F18)/4</f>
        <v>0.54145169999999998</v>
      </c>
      <c r="G62" s="28">
        <f t="shared" si="18"/>
        <v>0.55493539999999997</v>
      </c>
      <c r="H62" s="28">
        <f t="shared" si="18"/>
        <v>0.51198402500000006</v>
      </c>
      <c r="I62" s="28">
        <f t="shared" si="18"/>
        <v>0.58347565000000001</v>
      </c>
      <c r="J62" s="28">
        <f t="shared" si="18"/>
        <v>0.57148455000000009</v>
      </c>
      <c r="K62" s="28">
        <f t="shared" si="18"/>
        <v>0.58854287499999991</v>
      </c>
      <c r="L62" s="28">
        <f t="shared" si="18"/>
        <v>0.62547269999999999</v>
      </c>
      <c r="M62" s="28">
        <f t="shared" si="18"/>
        <v>0.67189877499999995</v>
      </c>
      <c r="N62" s="28">
        <f t="shared" si="18"/>
        <v>0.60838157500000001</v>
      </c>
      <c r="O62" s="28">
        <f t="shared" si="18"/>
        <v>0.63528402500000003</v>
      </c>
      <c r="P62" s="28">
        <f t="shared" si="18"/>
        <v>0.58761857500000003</v>
      </c>
      <c r="Q62" s="28">
        <f t="shared" si="18"/>
        <v>0.55040552499999995</v>
      </c>
      <c r="R62" s="28">
        <f t="shared" si="18"/>
        <v>0.57109597499999998</v>
      </c>
      <c r="S62" s="28">
        <f t="shared" si="18"/>
        <v>0.57899679999999998</v>
      </c>
      <c r="T62" s="28">
        <f t="shared" si="18"/>
        <v>0.58897017500000004</v>
      </c>
      <c r="U62" s="28">
        <f t="shared" si="18"/>
        <v>0.51903929999999998</v>
      </c>
      <c r="V62" s="28">
        <f t="shared" si="18"/>
        <v>0.50912687499999998</v>
      </c>
      <c r="W62" s="28">
        <f t="shared" si="18"/>
        <v>0.56466475000000005</v>
      </c>
      <c r="X62" s="28">
        <f t="shared" si="18"/>
        <v>0.50513445000000001</v>
      </c>
      <c r="Y62" s="32">
        <f t="shared" si="18"/>
        <v>0.50842180000000003</v>
      </c>
      <c r="Z62" s="28">
        <f t="shared" si="18"/>
        <v>0.60324045000000004</v>
      </c>
      <c r="AA62" s="28">
        <f t="shared" si="18"/>
        <v>0.57098809090909086</v>
      </c>
      <c r="AB62" s="28">
        <f t="shared" si="18"/>
        <v>0.59586585000000003</v>
      </c>
    </row>
    <row r="63" spans="4:31" x14ac:dyDescent="0.25">
      <c r="D63" s="10" t="s">
        <v>34</v>
      </c>
      <c r="E63" s="28">
        <f t="shared" ref="E63" si="19">SUM(E16:E19)/4</f>
        <v>0.58097347499999996</v>
      </c>
      <c r="F63" s="28">
        <f t="shared" ref="F63:AB63" si="20">SUM(F16:F19)/4</f>
        <v>0.53158260000000002</v>
      </c>
      <c r="G63" s="28">
        <f t="shared" si="20"/>
        <v>0.55375924999999993</v>
      </c>
      <c r="H63" s="28">
        <f t="shared" si="20"/>
        <v>0.50911312499999994</v>
      </c>
      <c r="I63" s="28">
        <f t="shared" si="20"/>
        <v>0.58010819999999996</v>
      </c>
      <c r="J63" s="28">
        <f t="shared" si="20"/>
        <v>0.57521662500000004</v>
      </c>
      <c r="K63" s="28">
        <f t="shared" si="20"/>
        <v>0.58560377500000005</v>
      </c>
      <c r="L63" s="28">
        <f t="shared" si="20"/>
        <v>0.62384077500000001</v>
      </c>
      <c r="M63" s="28">
        <f t="shared" si="20"/>
        <v>0.657186575</v>
      </c>
      <c r="N63" s="28">
        <f t="shared" si="20"/>
        <v>0.60433977499999991</v>
      </c>
      <c r="O63" s="28">
        <f t="shared" si="20"/>
        <v>0.62350209999999995</v>
      </c>
      <c r="P63" s="28">
        <f t="shared" si="20"/>
        <v>0.59103035000000004</v>
      </c>
      <c r="Q63" s="28">
        <f t="shared" si="20"/>
        <v>0.55019744999999998</v>
      </c>
      <c r="R63" s="28">
        <f t="shared" si="20"/>
        <v>0.57046217499999996</v>
      </c>
      <c r="S63" s="28">
        <f t="shared" si="20"/>
        <v>0.57791714999999999</v>
      </c>
      <c r="T63" s="28">
        <f t="shared" si="20"/>
        <v>0.59389977500000002</v>
      </c>
      <c r="U63" s="28">
        <f t="shared" si="20"/>
        <v>0.51847145000000006</v>
      </c>
      <c r="V63" s="28">
        <f t="shared" si="20"/>
        <v>0.50554637499999999</v>
      </c>
      <c r="W63" s="28">
        <f t="shared" si="20"/>
        <v>0.55592997499999997</v>
      </c>
      <c r="X63" s="28">
        <f t="shared" si="20"/>
        <v>0.50510587499999993</v>
      </c>
      <c r="Y63" s="32">
        <f t="shared" si="20"/>
        <v>0.50827489999999997</v>
      </c>
      <c r="Z63" s="28">
        <f t="shared" si="20"/>
        <v>0.60710224999999995</v>
      </c>
      <c r="AA63" s="28">
        <f t="shared" si="20"/>
        <v>0.56859836363636362</v>
      </c>
      <c r="AB63" s="28">
        <f t="shared" si="20"/>
        <v>0.59672100000000006</v>
      </c>
      <c r="AD63" s="23"/>
      <c r="AE63" s="23"/>
    </row>
    <row r="64" spans="4:31" s="23" customFormat="1" x14ac:dyDescent="0.25">
      <c r="D64" s="10" t="s">
        <v>35</v>
      </c>
      <c r="E64" s="32">
        <f t="shared" ref="E64" si="21">SUM(E17:E20)/4</f>
        <v>0.58141642500000001</v>
      </c>
      <c r="F64" s="32">
        <f t="shared" ref="F64:AB64" si="22">SUM(F17:F20)/4</f>
        <v>0.52990175000000006</v>
      </c>
      <c r="G64" s="32">
        <f t="shared" si="22"/>
        <v>0.54913307499999997</v>
      </c>
      <c r="H64" s="32">
        <f t="shared" si="22"/>
        <v>0.51391967499999991</v>
      </c>
      <c r="I64" s="32">
        <f t="shared" si="22"/>
        <v>0.58042895000000005</v>
      </c>
      <c r="J64" s="32">
        <f t="shared" si="22"/>
        <v>0.57434019999999997</v>
      </c>
      <c r="K64" s="32">
        <f t="shared" si="22"/>
        <v>0.58913942500000005</v>
      </c>
      <c r="L64" s="32">
        <f t="shared" si="22"/>
        <v>0.62177864999999999</v>
      </c>
      <c r="M64" s="32">
        <f t="shared" si="22"/>
        <v>0.64789192499999992</v>
      </c>
      <c r="N64" s="32">
        <f t="shared" si="22"/>
        <v>0.60153999999999996</v>
      </c>
      <c r="O64" s="32">
        <f t="shared" si="22"/>
        <v>0.61552997499999995</v>
      </c>
      <c r="P64" s="32">
        <f t="shared" si="22"/>
        <v>0.59395752499999999</v>
      </c>
      <c r="Q64" s="32">
        <f t="shared" si="22"/>
        <v>0.55356727500000003</v>
      </c>
      <c r="R64" s="32">
        <f t="shared" si="22"/>
        <v>0.56990952500000003</v>
      </c>
      <c r="S64" s="32">
        <f t="shared" si="22"/>
        <v>0.57753347499999996</v>
      </c>
      <c r="T64" s="32">
        <f t="shared" si="22"/>
        <v>0.59623969999999993</v>
      </c>
      <c r="U64" s="32">
        <f t="shared" si="22"/>
        <v>0.51567332500000007</v>
      </c>
      <c r="V64" s="32">
        <f t="shared" si="22"/>
        <v>0.50091897499999993</v>
      </c>
      <c r="W64" s="32">
        <f t="shared" si="22"/>
        <v>0.55381360000000002</v>
      </c>
      <c r="X64" s="32">
        <f t="shared" si="22"/>
        <v>0.51188549999999999</v>
      </c>
      <c r="Y64" s="32">
        <f t="shared" si="22"/>
        <v>0.5118123750000001</v>
      </c>
      <c r="Z64" s="32">
        <f t="shared" si="22"/>
        <v>0.61277160000000008</v>
      </c>
      <c r="AA64" s="32">
        <f t="shared" si="22"/>
        <v>0.56832286022727274</v>
      </c>
      <c r="AB64" s="32">
        <f t="shared" si="22"/>
        <v>0.59725557500000004</v>
      </c>
      <c r="AD64"/>
      <c r="AE64"/>
    </row>
    <row r="65" spans="4:31" x14ac:dyDescent="0.25">
      <c r="D65" s="10" t="s">
        <v>36</v>
      </c>
      <c r="E65" s="28">
        <f t="shared" ref="E65" si="23">SUM(E18:E21)/4</f>
        <v>0.59019175000000001</v>
      </c>
      <c r="F65" s="28">
        <f t="shared" ref="F65:AB65" si="24">SUM(F18:F21)/4</f>
        <v>0.52785565000000001</v>
      </c>
      <c r="G65" s="28">
        <f t="shared" si="24"/>
        <v>0.55643862499999996</v>
      </c>
      <c r="H65" s="28">
        <f t="shared" si="24"/>
        <v>0.52982905000000002</v>
      </c>
      <c r="I65" s="28">
        <f t="shared" si="24"/>
        <v>0.58623004999999995</v>
      </c>
      <c r="J65" s="28">
        <f t="shared" si="24"/>
        <v>0.58212382499999993</v>
      </c>
      <c r="K65" s="28">
        <f t="shared" si="24"/>
        <v>0.59761969999999998</v>
      </c>
      <c r="L65" s="28">
        <f t="shared" si="24"/>
        <v>0.62509347500000001</v>
      </c>
      <c r="M65" s="28">
        <f t="shared" si="24"/>
        <v>0.63980539999999997</v>
      </c>
      <c r="N65" s="28">
        <f t="shared" si="24"/>
        <v>0.59964402499999991</v>
      </c>
      <c r="O65" s="28">
        <f t="shared" si="24"/>
        <v>0.61076582499999998</v>
      </c>
      <c r="P65" s="28">
        <f t="shared" si="24"/>
        <v>0.60076002500000003</v>
      </c>
      <c r="Q65" s="28">
        <f t="shared" si="24"/>
        <v>0.56189945000000008</v>
      </c>
      <c r="R65" s="28">
        <f t="shared" si="24"/>
        <v>0.57613035000000001</v>
      </c>
      <c r="S65" s="28">
        <f t="shared" si="24"/>
        <v>0.57778459999999998</v>
      </c>
      <c r="T65" s="28">
        <f t="shared" si="24"/>
        <v>0.60312114999999999</v>
      </c>
      <c r="U65" s="28">
        <f t="shared" si="24"/>
        <v>0.51145235</v>
      </c>
      <c r="V65" s="28">
        <f t="shared" si="24"/>
        <v>0.49738825000000009</v>
      </c>
      <c r="W65" s="28">
        <f t="shared" si="24"/>
        <v>0.55100087500000006</v>
      </c>
      <c r="X65" s="28">
        <f t="shared" si="24"/>
        <v>0.51700337500000004</v>
      </c>
      <c r="Y65" s="32">
        <f t="shared" si="24"/>
        <v>0.51593549999999999</v>
      </c>
      <c r="Z65" s="28">
        <f t="shared" si="24"/>
        <v>0.61717512500000005</v>
      </c>
      <c r="AA65" s="28">
        <f t="shared" si="24"/>
        <v>0.57160220113636362</v>
      </c>
      <c r="AB65" s="28">
        <f t="shared" si="24"/>
        <v>0.59945912500000009</v>
      </c>
    </row>
    <row r="66" spans="4:31" x14ac:dyDescent="0.25">
      <c r="D66" s="10" t="s">
        <v>37</v>
      </c>
      <c r="E66" s="28">
        <f t="shared" ref="E66" si="25">SUM(E19:E22)/4</f>
        <v>0.59280222500000002</v>
      </c>
      <c r="F66" s="28">
        <f t="shared" ref="F66:AB66" si="26">SUM(F19:F22)/4</f>
        <v>0.53282454999999995</v>
      </c>
      <c r="G66" s="28">
        <f t="shared" si="26"/>
        <v>0.568757925</v>
      </c>
      <c r="H66" s="28">
        <f t="shared" si="26"/>
        <v>0.53963205000000003</v>
      </c>
      <c r="I66" s="28">
        <f t="shared" si="26"/>
        <v>0.59114264999999999</v>
      </c>
      <c r="J66" s="28">
        <f t="shared" si="26"/>
        <v>0.58940484999999998</v>
      </c>
      <c r="K66" s="28">
        <f t="shared" si="26"/>
        <v>0.5950067</v>
      </c>
      <c r="L66" s="28">
        <f t="shared" si="26"/>
        <v>0.62280184999999999</v>
      </c>
      <c r="M66" s="28">
        <f t="shared" si="26"/>
        <v>0.63574002499999993</v>
      </c>
      <c r="N66" s="28">
        <f t="shared" si="26"/>
        <v>0.59905465000000002</v>
      </c>
      <c r="O66" s="28">
        <f t="shared" si="26"/>
        <v>0.61365075000000002</v>
      </c>
      <c r="P66" s="28">
        <f t="shared" si="26"/>
        <v>0.61067340000000003</v>
      </c>
      <c r="Q66" s="28">
        <f t="shared" si="26"/>
        <v>0.56816255000000004</v>
      </c>
      <c r="R66" s="28">
        <f t="shared" si="26"/>
        <v>0.5845842</v>
      </c>
      <c r="S66" s="28">
        <f t="shared" si="26"/>
        <v>0.58368522499999997</v>
      </c>
      <c r="T66" s="28">
        <f t="shared" si="26"/>
        <v>0.60608204999999993</v>
      </c>
      <c r="U66" s="28">
        <f t="shared" si="26"/>
        <v>0.51135802500000005</v>
      </c>
      <c r="V66" s="28">
        <f t="shared" si="26"/>
        <v>0.50390417500000007</v>
      </c>
      <c r="W66" s="28">
        <f t="shared" si="26"/>
        <v>0.55488862500000002</v>
      </c>
      <c r="X66" s="28">
        <f t="shared" si="26"/>
        <v>0.52077620000000002</v>
      </c>
      <c r="Y66" s="32">
        <f t="shared" si="26"/>
        <v>0.51946727500000001</v>
      </c>
      <c r="Z66" s="28">
        <f t="shared" si="26"/>
        <v>0.61814330000000006</v>
      </c>
      <c r="AA66" s="28">
        <f t="shared" si="26"/>
        <v>0.57557014772727277</v>
      </c>
      <c r="AB66" s="28">
        <f t="shared" si="26"/>
        <v>0.60195944999999995</v>
      </c>
    </row>
    <row r="67" spans="4:31" x14ac:dyDescent="0.25">
      <c r="D67" s="10" t="s">
        <v>38</v>
      </c>
      <c r="E67" s="28">
        <f t="shared" ref="E67" si="27">SUM(E20:E23)/4</f>
        <v>0.60029147500000002</v>
      </c>
      <c r="F67" s="28">
        <f t="shared" ref="F67:AB67" si="28">SUM(F20:F23)/4</f>
        <v>0.5430488</v>
      </c>
      <c r="G67" s="28">
        <f t="shared" si="28"/>
        <v>0.58752522500000004</v>
      </c>
      <c r="H67" s="28">
        <f t="shared" si="28"/>
        <v>0.55089382499999995</v>
      </c>
      <c r="I67" s="28">
        <f t="shared" si="28"/>
        <v>0.59642295000000001</v>
      </c>
      <c r="J67" s="28">
        <f t="shared" si="28"/>
        <v>0.59590357499999991</v>
      </c>
      <c r="K67" s="28">
        <f t="shared" si="28"/>
        <v>0.60309774999999988</v>
      </c>
      <c r="L67" s="28">
        <f t="shared" si="28"/>
        <v>0.62430712500000007</v>
      </c>
      <c r="M67" s="28">
        <f t="shared" si="28"/>
        <v>0.63430192499999993</v>
      </c>
      <c r="N67" s="28">
        <f t="shared" si="28"/>
        <v>0.60546982500000002</v>
      </c>
      <c r="O67" s="28">
        <f t="shared" si="28"/>
        <v>0.62478725000000002</v>
      </c>
      <c r="P67" s="28">
        <f t="shared" si="28"/>
        <v>0.61290335000000007</v>
      </c>
      <c r="Q67" s="28">
        <f t="shared" si="28"/>
        <v>0.57213350000000007</v>
      </c>
      <c r="R67" s="28">
        <f t="shared" si="28"/>
        <v>0.58671875000000007</v>
      </c>
      <c r="S67" s="28">
        <f t="shared" si="28"/>
        <v>0.58950757499999995</v>
      </c>
      <c r="T67" s="28">
        <f t="shared" si="28"/>
        <v>0.60257917499999991</v>
      </c>
      <c r="U67" s="28">
        <f t="shared" si="28"/>
        <v>0.51419179999999998</v>
      </c>
      <c r="V67" s="28">
        <f t="shared" si="28"/>
        <v>0.50983745000000003</v>
      </c>
      <c r="W67" s="28">
        <f t="shared" si="28"/>
        <v>0.5640271</v>
      </c>
      <c r="X67" s="28">
        <f t="shared" si="28"/>
        <v>0.52064924999999995</v>
      </c>
      <c r="Y67" s="32">
        <f t="shared" si="28"/>
        <v>0.52545094999999997</v>
      </c>
      <c r="Z67" s="28">
        <f t="shared" si="28"/>
        <v>0.61736837499999997</v>
      </c>
      <c r="AA67" s="28">
        <f t="shared" si="28"/>
        <v>0.58097350000000003</v>
      </c>
      <c r="AB67" s="28">
        <f t="shared" si="28"/>
        <v>0.60284882500000003</v>
      </c>
    </row>
    <row r="68" spans="4:31" x14ac:dyDescent="0.25">
      <c r="D68" s="10" t="s">
        <v>39</v>
      </c>
      <c r="E68" s="28">
        <f t="shared" ref="E68" si="29">SUM(E21:E24)/4</f>
        <v>0.60519149999999999</v>
      </c>
      <c r="F68" s="28">
        <f t="shared" ref="F68:AB68" si="30">SUM(F21:F24)/4</f>
        <v>0.55048524999999993</v>
      </c>
      <c r="G68" s="28">
        <f t="shared" si="30"/>
        <v>0.59712907500000001</v>
      </c>
      <c r="H68" s="28">
        <f t="shared" si="30"/>
        <v>0.55533242500000002</v>
      </c>
      <c r="I68" s="28">
        <f t="shared" si="30"/>
        <v>0.59894999999999998</v>
      </c>
      <c r="J68" s="28">
        <f t="shared" si="30"/>
        <v>0.59877907499999994</v>
      </c>
      <c r="K68" s="28">
        <f t="shared" si="30"/>
        <v>0.60659842499999994</v>
      </c>
      <c r="L68" s="28">
        <f t="shared" si="30"/>
        <v>0.63516824999999999</v>
      </c>
      <c r="M68" s="28">
        <f t="shared" si="30"/>
        <v>0.63596267500000003</v>
      </c>
      <c r="N68" s="28">
        <f t="shared" si="30"/>
        <v>0.60381145000000003</v>
      </c>
      <c r="O68" s="28">
        <f t="shared" si="30"/>
        <v>0.63632712499999999</v>
      </c>
      <c r="P68" s="28">
        <f t="shared" si="30"/>
        <v>0.61437454999999996</v>
      </c>
      <c r="Q68" s="28">
        <f t="shared" si="30"/>
        <v>0.57127894999999995</v>
      </c>
      <c r="R68" s="28">
        <f t="shared" si="30"/>
        <v>0.59061457500000003</v>
      </c>
      <c r="S68" s="28">
        <f t="shared" si="30"/>
        <v>0.59296130000000002</v>
      </c>
      <c r="T68" s="28">
        <f t="shared" si="30"/>
        <v>0.60077665000000002</v>
      </c>
      <c r="U68" s="28">
        <f t="shared" si="30"/>
        <v>0.52268577500000002</v>
      </c>
      <c r="V68" s="28">
        <f t="shared" si="30"/>
        <v>0.51457739999999996</v>
      </c>
      <c r="W68" s="28">
        <f t="shared" si="30"/>
        <v>0.56899149999999998</v>
      </c>
      <c r="X68" s="28">
        <f t="shared" si="30"/>
        <v>0.52999790000000002</v>
      </c>
      <c r="Y68" s="32">
        <f t="shared" si="30"/>
        <v>0.52804660000000003</v>
      </c>
      <c r="Z68" s="28">
        <f t="shared" si="30"/>
        <v>0.61657505000000001</v>
      </c>
      <c r="AA68" s="28">
        <f t="shared" si="30"/>
        <v>0.58520979545454543</v>
      </c>
      <c r="AB68" s="28">
        <f t="shared" si="30"/>
        <v>0.60480314999999996</v>
      </c>
    </row>
    <row r="69" spans="4:31" x14ac:dyDescent="0.25">
      <c r="D69" s="10" t="s">
        <v>40</v>
      </c>
      <c r="E69" s="28">
        <f t="shared" ref="E69" si="31">SUM(E22:E25)/4</f>
        <v>0.60943802499999999</v>
      </c>
      <c r="F69" s="28">
        <f t="shared" ref="F69:AB69" si="32">SUM(F22:F25)/4</f>
        <v>0.55260097500000005</v>
      </c>
      <c r="G69" s="28">
        <f t="shared" si="32"/>
        <v>0.60069125000000001</v>
      </c>
      <c r="H69" s="28">
        <f t="shared" si="32"/>
        <v>0.55952892499999995</v>
      </c>
      <c r="I69" s="28">
        <f t="shared" si="32"/>
        <v>0.59960615000000006</v>
      </c>
      <c r="J69" s="28">
        <f t="shared" si="32"/>
        <v>0.60010242499999999</v>
      </c>
      <c r="K69" s="28">
        <f t="shared" si="32"/>
        <v>0.61144850000000006</v>
      </c>
      <c r="L69" s="28">
        <f t="shared" si="32"/>
        <v>0.64261442499999999</v>
      </c>
      <c r="M69" s="28">
        <f t="shared" si="32"/>
        <v>0.63813457499999993</v>
      </c>
      <c r="N69" s="28">
        <f t="shared" si="32"/>
        <v>0.60740902500000005</v>
      </c>
      <c r="O69" s="28">
        <f t="shared" si="32"/>
        <v>0.64927137499999998</v>
      </c>
      <c r="P69" s="28">
        <f t="shared" si="32"/>
        <v>0.61465967500000007</v>
      </c>
      <c r="Q69" s="28">
        <f t="shared" si="32"/>
        <v>0.57062334999999997</v>
      </c>
      <c r="R69" s="28">
        <f t="shared" si="32"/>
        <v>0.58836640000000007</v>
      </c>
      <c r="S69" s="28">
        <f t="shared" si="32"/>
        <v>0.59699060000000004</v>
      </c>
      <c r="T69" s="28">
        <f t="shared" si="32"/>
        <v>0.60034652499999996</v>
      </c>
      <c r="U69" s="28">
        <f t="shared" si="32"/>
        <v>0.53228989999999998</v>
      </c>
      <c r="V69" s="28">
        <f t="shared" si="32"/>
        <v>0.51337379999999999</v>
      </c>
      <c r="W69" s="28">
        <f t="shared" si="32"/>
        <v>0.57606654999999996</v>
      </c>
      <c r="X69" s="28">
        <f t="shared" si="32"/>
        <v>0.53306299999999995</v>
      </c>
      <c r="Y69" s="32">
        <f t="shared" si="32"/>
        <v>0.53080912499999999</v>
      </c>
      <c r="Z69" s="28">
        <f t="shared" si="32"/>
        <v>0.61444662500000002</v>
      </c>
      <c r="AA69" s="28">
        <f t="shared" si="32"/>
        <v>0.58826732727272724</v>
      </c>
      <c r="AB69" s="28">
        <f t="shared" si="32"/>
        <v>0.60774675</v>
      </c>
    </row>
    <row r="70" spans="4:31" x14ac:dyDescent="0.25">
      <c r="D70" s="10" t="s">
        <v>41</v>
      </c>
      <c r="E70" s="28">
        <f t="shared" ref="E70" si="33">SUM(E23:E26)/4</f>
        <v>0.62281632500000006</v>
      </c>
      <c r="F70" s="28">
        <f t="shared" ref="F70:AB70" si="34">SUM(F23:F26)/4</f>
        <v>0.554887625</v>
      </c>
      <c r="G70" s="28">
        <f t="shared" si="34"/>
        <v>0.60775117499999998</v>
      </c>
      <c r="H70" s="28">
        <f t="shared" si="34"/>
        <v>0.56906267500000007</v>
      </c>
      <c r="I70" s="28">
        <f t="shared" si="34"/>
        <v>0.60394595000000006</v>
      </c>
      <c r="J70" s="28">
        <f t="shared" si="34"/>
        <v>0.59829402499999995</v>
      </c>
      <c r="K70" s="28">
        <f t="shared" si="34"/>
        <v>0.62340002500000002</v>
      </c>
      <c r="L70" s="28">
        <f t="shared" si="34"/>
        <v>0.65010290000000004</v>
      </c>
      <c r="M70" s="28">
        <f t="shared" si="34"/>
        <v>0.64208817499999993</v>
      </c>
      <c r="N70" s="28">
        <f t="shared" si="34"/>
        <v>0.61283497499999995</v>
      </c>
      <c r="O70" s="28">
        <f t="shared" si="34"/>
        <v>0.65887622499999998</v>
      </c>
      <c r="P70" s="28">
        <f t="shared" si="34"/>
        <v>0.61249562499999999</v>
      </c>
      <c r="Q70" s="28">
        <f t="shared" si="34"/>
        <v>0.57065577500000009</v>
      </c>
      <c r="R70" s="28">
        <f t="shared" si="34"/>
        <v>0.58737070000000002</v>
      </c>
      <c r="S70" s="28">
        <f t="shared" si="34"/>
        <v>0.59979772499999995</v>
      </c>
      <c r="T70" s="28">
        <f t="shared" si="34"/>
        <v>0.60040632500000002</v>
      </c>
      <c r="U70" s="28">
        <f t="shared" si="34"/>
        <v>0.53752362500000006</v>
      </c>
      <c r="V70" s="28">
        <f t="shared" si="34"/>
        <v>0.50997287499999999</v>
      </c>
      <c r="W70" s="28">
        <f t="shared" si="34"/>
        <v>0.57867489999999999</v>
      </c>
      <c r="X70" s="28">
        <f t="shared" si="34"/>
        <v>0.54194752499999999</v>
      </c>
      <c r="Y70" s="32">
        <f t="shared" si="34"/>
        <v>0.53333900000000001</v>
      </c>
      <c r="Z70" s="28">
        <f t="shared" si="34"/>
        <v>0.61327014999999996</v>
      </c>
      <c r="AA70" s="28">
        <f t="shared" si="34"/>
        <v>0.59225064999999999</v>
      </c>
      <c r="AB70" s="28">
        <f t="shared" si="34"/>
        <v>0.6104697</v>
      </c>
    </row>
    <row r="71" spans="4:31" x14ac:dyDescent="0.25">
      <c r="D71" s="10" t="s">
        <v>42</v>
      </c>
      <c r="E71" s="28">
        <f t="shared" ref="E71" si="35">SUM(E24:E27)/4</f>
        <v>0.63112410000000008</v>
      </c>
      <c r="F71" s="28">
        <f t="shared" ref="F71:AB71" si="36">SUM(F24:F27)/4</f>
        <v>0.55530057500000007</v>
      </c>
      <c r="G71" s="28">
        <f t="shared" si="36"/>
        <v>0.61349632500000006</v>
      </c>
      <c r="H71" s="28">
        <f t="shared" si="36"/>
        <v>0.59062575000000006</v>
      </c>
      <c r="I71" s="28">
        <f t="shared" si="36"/>
        <v>0.60278145000000005</v>
      </c>
      <c r="J71" s="28">
        <f t="shared" si="36"/>
        <v>0.59566502499999996</v>
      </c>
      <c r="K71" s="28">
        <f t="shared" si="36"/>
        <v>0.62723272500000005</v>
      </c>
      <c r="L71" s="28">
        <f t="shared" si="36"/>
        <v>0.653253525</v>
      </c>
      <c r="M71" s="28">
        <f t="shared" si="36"/>
        <v>0.65300472499999995</v>
      </c>
      <c r="N71" s="28">
        <f t="shared" si="36"/>
        <v>0.60929397499999993</v>
      </c>
      <c r="O71" s="28">
        <f t="shared" si="36"/>
        <v>0.65462052500000001</v>
      </c>
      <c r="P71" s="28">
        <f t="shared" si="36"/>
        <v>0.62417389999999995</v>
      </c>
      <c r="Q71" s="28">
        <f t="shared" si="36"/>
        <v>0.57148555000000001</v>
      </c>
      <c r="R71" s="28">
        <f t="shared" si="36"/>
        <v>0.58922095000000008</v>
      </c>
      <c r="S71" s="28">
        <f t="shared" si="36"/>
        <v>0.59879505</v>
      </c>
      <c r="T71" s="28">
        <f t="shared" si="36"/>
        <v>0.60375909999999999</v>
      </c>
      <c r="U71" s="28">
        <f t="shared" si="36"/>
        <v>0.53825117500000008</v>
      </c>
      <c r="V71" s="28">
        <f t="shared" si="36"/>
        <v>0.51013595</v>
      </c>
      <c r="W71" s="28">
        <f t="shared" si="36"/>
        <v>0.57957172499999998</v>
      </c>
      <c r="X71" s="28">
        <f t="shared" si="36"/>
        <v>0.55126474999999997</v>
      </c>
      <c r="Y71" s="32">
        <f t="shared" si="36"/>
        <v>0.53253505000000001</v>
      </c>
      <c r="Z71" s="28">
        <f t="shared" si="36"/>
        <v>0.61337747500000006</v>
      </c>
      <c r="AA71" s="28">
        <f t="shared" si="36"/>
        <v>0.59540769886363631</v>
      </c>
      <c r="AB71" s="28">
        <f t="shared" si="36"/>
        <v>0.61287737500000006</v>
      </c>
    </row>
    <row r="72" spans="4:31" x14ac:dyDescent="0.25">
      <c r="D72" s="10" t="s">
        <v>43</v>
      </c>
      <c r="E72" s="28">
        <f t="shared" ref="E72" si="37">SUM(E25:E28)/4</f>
        <v>0.64300655000000007</v>
      </c>
      <c r="F72" s="28">
        <f t="shared" ref="F72:AB72" si="38">SUM(F25:F28)/4</f>
        <v>0.55638352499999999</v>
      </c>
      <c r="G72" s="28">
        <f t="shared" si="38"/>
        <v>0.62682939999999998</v>
      </c>
      <c r="H72" s="28">
        <f t="shared" si="38"/>
        <v>0.61160087500000004</v>
      </c>
      <c r="I72" s="28">
        <f t="shared" si="38"/>
        <v>0.60080330000000004</v>
      </c>
      <c r="J72" s="28">
        <f t="shared" si="38"/>
        <v>0.59640764999999996</v>
      </c>
      <c r="K72" s="28">
        <f t="shared" si="38"/>
        <v>0.62600345000000002</v>
      </c>
      <c r="L72" s="28">
        <f t="shared" si="38"/>
        <v>0.64725097499999995</v>
      </c>
      <c r="M72" s="28">
        <f t="shared" si="38"/>
        <v>0.66153657499999996</v>
      </c>
      <c r="N72" s="28">
        <f t="shared" si="38"/>
        <v>0.60922457499999993</v>
      </c>
      <c r="O72" s="28">
        <f t="shared" si="38"/>
        <v>0.64737722500000006</v>
      </c>
      <c r="P72" s="28">
        <f t="shared" si="38"/>
        <v>0.6263708750000001</v>
      </c>
      <c r="Q72" s="28">
        <f t="shared" si="38"/>
        <v>0.57700200000000001</v>
      </c>
      <c r="R72" s="28">
        <f t="shared" si="38"/>
        <v>0.58445780000000003</v>
      </c>
      <c r="S72" s="28">
        <f t="shared" si="38"/>
        <v>0.59931904999999996</v>
      </c>
      <c r="T72" s="28">
        <f t="shared" si="38"/>
        <v>0.60627379999999997</v>
      </c>
      <c r="U72" s="28">
        <f t="shared" si="38"/>
        <v>0.54014505000000002</v>
      </c>
      <c r="V72" s="28">
        <f t="shared" si="38"/>
        <v>0.50619809999999998</v>
      </c>
      <c r="W72" s="28">
        <f t="shared" si="38"/>
        <v>0.58231949999999999</v>
      </c>
      <c r="X72" s="28">
        <f t="shared" si="38"/>
        <v>0.55840372500000002</v>
      </c>
      <c r="Y72" s="32">
        <f t="shared" si="38"/>
        <v>0.52782054999999994</v>
      </c>
      <c r="Z72" s="28">
        <f t="shared" si="38"/>
        <v>0.61492409999999997</v>
      </c>
      <c r="AA72" s="28">
        <f t="shared" si="38"/>
        <v>0.59771175681818178</v>
      </c>
      <c r="AB72" s="28">
        <f t="shared" si="38"/>
        <v>0.61419560000000006</v>
      </c>
    </row>
    <row r="73" spans="4:31" x14ac:dyDescent="0.25">
      <c r="D73" s="10" t="s">
        <v>44</v>
      </c>
      <c r="E73" s="28">
        <f t="shared" ref="E73" si="39">SUM(E26:E29)/4</f>
        <v>0.65366285000000002</v>
      </c>
      <c r="F73" s="28">
        <f t="shared" ref="F73:AB73" si="40">SUM(F26:F29)/4</f>
        <v>0.56363425</v>
      </c>
      <c r="G73" s="28">
        <f t="shared" si="40"/>
        <v>0.62834915000000002</v>
      </c>
      <c r="H73" s="28">
        <f t="shared" si="40"/>
        <v>0.61526645000000002</v>
      </c>
      <c r="I73" s="28">
        <f t="shared" si="40"/>
        <v>0.60078290000000001</v>
      </c>
      <c r="J73" s="28">
        <f t="shared" si="40"/>
        <v>0.59542020000000007</v>
      </c>
      <c r="K73" s="28">
        <f t="shared" si="40"/>
        <v>0.61780732500000002</v>
      </c>
      <c r="L73" s="28">
        <f t="shared" si="40"/>
        <v>0.64370122500000004</v>
      </c>
      <c r="M73" s="28">
        <f t="shared" si="40"/>
        <v>0.66101309999999991</v>
      </c>
      <c r="N73" s="28">
        <f t="shared" si="40"/>
        <v>0.60820240000000003</v>
      </c>
      <c r="O73" s="28">
        <f t="shared" si="40"/>
        <v>0.63525147500000001</v>
      </c>
      <c r="P73" s="28">
        <f t="shared" si="40"/>
        <v>0.64319274999999998</v>
      </c>
      <c r="Q73" s="28">
        <f t="shared" si="40"/>
        <v>0.57960187500000004</v>
      </c>
      <c r="R73" s="28">
        <f t="shared" si="40"/>
        <v>0.58438087500000002</v>
      </c>
      <c r="S73" s="28">
        <f t="shared" si="40"/>
        <v>0.60031075</v>
      </c>
      <c r="T73" s="28">
        <f t="shared" si="40"/>
        <v>0.60916932499999998</v>
      </c>
      <c r="U73" s="28">
        <f t="shared" si="40"/>
        <v>0.54523062499999997</v>
      </c>
      <c r="V73" s="28">
        <f t="shared" si="40"/>
        <v>0.50772115000000007</v>
      </c>
      <c r="W73" s="28">
        <f t="shared" si="40"/>
        <v>0.58450930000000001</v>
      </c>
      <c r="X73" s="28">
        <f t="shared" si="40"/>
        <v>0.55698322499999997</v>
      </c>
      <c r="Y73" s="32">
        <f t="shared" si="40"/>
        <v>0.52864480000000003</v>
      </c>
      <c r="Z73" s="28">
        <f t="shared" si="40"/>
        <v>0.61945907499999997</v>
      </c>
      <c r="AA73" s="28">
        <f t="shared" si="40"/>
        <v>0.59919523068181813</v>
      </c>
      <c r="AB73" s="28">
        <f t="shared" si="40"/>
        <v>0.61470577500000001</v>
      </c>
    </row>
    <row r="74" spans="4:31" x14ac:dyDescent="0.25">
      <c r="D74" s="10" t="s">
        <v>45</v>
      </c>
      <c r="E74" s="28">
        <f t="shared" ref="E74" si="41">SUM(E27:E30)/4</f>
        <v>0.64951412500000005</v>
      </c>
      <c r="F74" s="28">
        <f t="shared" ref="F74:AB74" si="42">SUM(F27:F30)/4</f>
        <v>0.57709195000000002</v>
      </c>
      <c r="G74" s="28">
        <f t="shared" si="42"/>
        <v>0.62826182500000005</v>
      </c>
      <c r="H74" s="28">
        <f t="shared" si="42"/>
        <v>0.61030477499999991</v>
      </c>
      <c r="I74" s="28">
        <f t="shared" si="42"/>
        <v>0.594445475</v>
      </c>
      <c r="J74" s="28">
        <f t="shared" si="42"/>
        <v>0.59515910000000005</v>
      </c>
      <c r="K74" s="28">
        <f t="shared" si="42"/>
        <v>0.61379174999999997</v>
      </c>
      <c r="L74" s="28">
        <f t="shared" si="42"/>
        <v>0.643342525</v>
      </c>
      <c r="M74" s="28">
        <f t="shared" si="42"/>
        <v>0.66004297499999998</v>
      </c>
      <c r="N74" s="28">
        <f t="shared" si="42"/>
        <v>0.60514282499999994</v>
      </c>
      <c r="O74" s="28">
        <f t="shared" si="42"/>
        <v>0.63265035000000003</v>
      </c>
      <c r="P74" s="28">
        <f t="shared" si="42"/>
        <v>0.65052337500000001</v>
      </c>
      <c r="Q74" s="28">
        <f t="shared" si="42"/>
        <v>0.58304382500000007</v>
      </c>
      <c r="R74" s="28">
        <f t="shared" si="42"/>
        <v>0.58231870000000008</v>
      </c>
      <c r="S74" s="28">
        <f t="shared" si="42"/>
        <v>0.59894409999999998</v>
      </c>
      <c r="T74" s="28">
        <f t="shared" si="42"/>
        <v>0.61193692500000008</v>
      </c>
      <c r="U74" s="28">
        <f t="shared" si="42"/>
        <v>0.55121659999999995</v>
      </c>
      <c r="V74" s="28">
        <f t="shared" si="42"/>
        <v>0.51500889999999999</v>
      </c>
      <c r="W74" s="28">
        <f t="shared" si="42"/>
        <v>0.58792042499999997</v>
      </c>
      <c r="X74" s="28">
        <f t="shared" si="42"/>
        <v>0.54796212499999997</v>
      </c>
      <c r="Y74" s="32">
        <f t="shared" si="42"/>
        <v>0.5253369</v>
      </c>
      <c r="Z74" s="28">
        <f t="shared" si="42"/>
        <v>0.62620165000000005</v>
      </c>
      <c r="AA74" s="28">
        <f t="shared" si="42"/>
        <v>0.59955278181818183</v>
      </c>
      <c r="AB74" s="28">
        <f t="shared" si="42"/>
        <v>0.61538182500000005</v>
      </c>
    </row>
    <row r="75" spans="4:31" x14ac:dyDescent="0.25">
      <c r="D75" s="10" t="s">
        <v>46</v>
      </c>
      <c r="E75" s="28">
        <f t="shared" ref="E75" si="43">SUM(E28:E31)/4</f>
        <v>0.6417756</v>
      </c>
      <c r="F75" s="28">
        <f t="shared" ref="F75:AB75" si="44">SUM(F28:F31)/4</f>
        <v>0.59219192500000006</v>
      </c>
      <c r="G75" s="28">
        <f t="shared" si="44"/>
        <v>0.62337304999999998</v>
      </c>
      <c r="H75" s="28">
        <f t="shared" si="44"/>
        <v>0.59893672499999995</v>
      </c>
      <c r="I75" s="28">
        <f t="shared" si="44"/>
        <v>0.58962775000000001</v>
      </c>
      <c r="J75" s="28">
        <f t="shared" si="44"/>
        <v>0.594958125</v>
      </c>
      <c r="K75" s="28">
        <f t="shared" si="44"/>
        <v>0.61216890000000002</v>
      </c>
      <c r="L75" s="28">
        <f t="shared" si="44"/>
        <v>0.64490067499999992</v>
      </c>
      <c r="M75" s="28">
        <f t="shared" si="44"/>
        <v>0.65270970000000006</v>
      </c>
      <c r="N75" s="28">
        <f t="shared" si="44"/>
        <v>0.6079396749999999</v>
      </c>
      <c r="O75" s="28">
        <f t="shared" si="44"/>
        <v>0.63963714999999999</v>
      </c>
      <c r="P75" s="28">
        <f t="shared" si="44"/>
        <v>0.64647422499999996</v>
      </c>
      <c r="Q75" s="28">
        <f t="shared" si="44"/>
        <v>0.58366217500000006</v>
      </c>
      <c r="R75" s="28">
        <f t="shared" si="44"/>
        <v>0.58129137499999994</v>
      </c>
      <c r="S75" s="28">
        <f t="shared" si="44"/>
        <v>0.60385062499999997</v>
      </c>
      <c r="T75" s="28">
        <f t="shared" si="44"/>
        <v>0.61674770000000001</v>
      </c>
      <c r="U75" s="28">
        <f t="shared" si="44"/>
        <v>0.56036462500000006</v>
      </c>
      <c r="V75" s="28">
        <f t="shared" si="44"/>
        <v>0.5210148750000001</v>
      </c>
      <c r="W75" s="28">
        <f t="shared" si="44"/>
        <v>0.59069139999999998</v>
      </c>
      <c r="X75" s="28">
        <f t="shared" si="44"/>
        <v>0.54350402499999995</v>
      </c>
      <c r="Y75" s="32">
        <f t="shared" si="44"/>
        <v>0.52541565000000001</v>
      </c>
      <c r="Z75" s="28">
        <f t="shared" si="44"/>
        <v>0.62601610000000008</v>
      </c>
      <c r="AA75" s="28">
        <f t="shared" si="44"/>
        <v>0.59987509318181809</v>
      </c>
      <c r="AB75" s="28">
        <f t="shared" si="44"/>
        <v>0.617057525</v>
      </c>
    </row>
    <row r="76" spans="4:31" x14ac:dyDescent="0.25">
      <c r="D76" s="10" t="s">
        <v>47</v>
      </c>
      <c r="E76" s="28">
        <f t="shared" ref="E76" si="45">SUM(E29:E32)/4</f>
        <v>0.63076722500000004</v>
      </c>
      <c r="F76" s="28">
        <f t="shared" ref="F76:AB76" si="46">SUM(F29:F32)/4</f>
        <v>0.60804482500000001</v>
      </c>
      <c r="G76" s="28">
        <f t="shared" si="46"/>
        <v>0.60846927500000003</v>
      </c>
      <c r="H76" s="28">
        <f t="shared" si="46"/>
        <v>0.58814269999999991</v>
      </c>
      <c r="I76" s="28">
        <f t="shared" si="46"/>
        <v>0.58975282500000004</v>
      </c>
      <c r="J76" s="28">
        <f t="shared" si="46"/>
        <v>0.60087782499999998</v>
      </c>
      <c r="K76" s="28">
        <f t="shared" si="46"/>
        <v>0.61274292500000005</v>
      </c>
      <c r="L76" s="28">
        <f t="shared" si="46"/>
        <v>0.64471587500000005</v>
      </c>
      <c r="M76" s="28">
        <f t="shared" si="46"/>
        <v>0.64596580000000003</v>
      </c>
      <c r="N76" s="28">
        <f t="shared" si="46"/>
        <v>0.61269235</v>
      </c>
      <c r="O76" s="28">
        <f t="shared" si="46"/>
        <v>0.64574667500000005</v>
      </c>
      <c r="P76" s="28">
        <f t="shared" si="46"/>
        <v>0.65203892500000005</v>
      </c>
      <c r="Q76" s="28">
        <f t="shared" si="46"/>
        <v>0.58034492500000001</v>
      </c>
      <c r="R76" s="28">
        <f t="shared" si="46"/>
        <v>0.58465362499999995</v>
      </c>
      <c r="S76" s="28">
        <f t="shared" si="46"/>
        <v>0.608852375</v>
      </c>
      <c r="T76" s="28">
        <f t="shared" si="46"/>
        <v>0.62081170000000008</v>
      </c>
      <c r="U76" s="28">
        <f t="shared" si="46"/>
        <v>0.56716412499999991</v>
      </c>
      <c r="V76" s="28">
        <f t="shared" si="46"/>
        <v>0.52233412499999998</v>
      </c>
      <c r="W76" s="28">
        <f t="shared" si="46"/>
        <v>0.59284965000000001</v>
      </c>
      <c r="X76" s="28">
        <f t="shared" si="46"/>
        <v>0.54241980000000001</v>
      </c>
      <c r="Y76" s="32">
        <f t="shared" si="46"/>
        <v>0.52839444999999996</v>
      </c>
      <c r="Z76" s="28">
        <f t="shared" si="46"/>
        <v>0.62522312499999999</v>
      </c>
      <c r="AA76" s="28">
        <f t="shared" si="46"/>
        <v>0.6005911420454545</v>
      </c>
      <c r="AB76" s="28">
        <f t="shared" si="46"/>
        <v>0.61867379999999994</v>
      </c>
    </row>
    <row r="77" spans="4:31" x14ac:dyDescent="0.25">
      <c r="D77" s="10" t="s">
        <v>48</v>
      </c>
      <c r="E77" s="28">
        <f t="shared" ref="E77" si="47">SUM(E30:E33)/4</f>
        <v>0.61345907500000008</v>
      </c>
      <c r="F77" s="28">
        <f t="shared" ref="F77:AB77" si="48">SUM(F30:F33)/4</f>
        <v>0.625544875</v>
      </c>
      <c r="G77" s="28">
        <f t="shared" si="48"/>
        <v>0.60509962500000003</v>
      </c>
      <c r="H77" s="28">
        <f t="shared" si="48"/>
        <v>0.59111622499999994</v>
      </c>
      <c r="I77" s="28">
        <f t="shared" si="48"/>
        <v>0.58974262499999996</v>
      </c>
      <c r="J77" s="28">
        <f t="shared" si="48"/>
        <v>0.60646424999999993</v>
      </c>
      <c r="K77" s="28">
        <f t="shared" si="48"/>
        <v>0.61347517500000004</v>
      </c>
      <c r="L77" s="28">
        <f t="shared" si="48"/>
        <v>0.64813437499999993</v>
      </c>
      <c r="M77" s="28">
        <f t="shared" si="48"/>
        <v>0.64417495000000002</v>
      </c>
      <c r="N77" s="28">
        <f t="shared" si="48"/>
        <v>0.61929339999999999</v>
      </c>
      <c r="O77" s="28">
        <f t="shared" si="48"/>
        <v>0.65265739999999994</v>
      </c>
      <c r="P77" s="28">
        <f t="shared" si="48"/>
        <v>0.64458102499999992</v>
      </c>
      <c r="Q77" s="28">
        <f t="shared" si="48"/>
        <v>0.57691892499999997</v>
      </c>
      <c r="R77" s="28">
        <f t="shared" si="48"/>
        <v>0.58689657499999992</v>
      </c>
      <c r="S77" s="28">
        <f t="shared" si="48"/>
        <v>0.61271775000000006</v>
      </c>
      <c r="T77" s="28">
        <f t="shared" si="48"/>
        <v>0.62223887500000008</v>
      </c>
      <c r="U77" s="28">
        <f t="shared" si="48"/>
        <v>0.56780379999999997</v>
      </c>
      <c r="V77" s="28">
        <f t="shared" si="48"/>
        <v>0.52261004999999994</v>
      </c>
      <c r="W77" s="28">
        <f t="shared" si="48"/>
        <v>0.59311237500000002</v>
      </c>
      <c r="X77" s="28">
        <f t="shared" si="48"/>
        <v>0.54895925000000001</v>
      </c>
      <c r="Y77" s="32">
        <f t="shared" si="48"/>
        <v>0.52686600000000006</v>
      </c>
      <c r="Z77" s="28">
        <f t="shared" si="48"/>
        <v>0.62177122499999993</v>
      </c>
      <c r="AA77" s="28">
        <f t="shared" si="48"/>
        <v>0.60152899204545462</v>
      </c>
      <c r="AB77" s="28">
        <f t="shared" si="48"/>
        <v>0.61989067500000006</v>
      </c>
    </row>
    <row r="78" spans="4:31" x14ac:dyDescent="0.25">
      <c r="D78" s="10" t="s">
        <v>49</v>
      </c>
      <c r="E78" s="28">
        <f t="shared" ref="E78" si="49">SUM(E31:E34)/4</f>
        <v>0.60796867499999996</v>
      </c>
      <c r="F78" s="28">
        <f t="shared" ref="F78:AB78" si="50">SUM(F31:F34)/4</f>
        <v>0.62797437499999997</v>
      </c>
      <c r="G78" s="28">
        <f t="shared" si="50"/>
        <v>0.59540280000000001</v>
      </c>
      <c r="H78" s="28">
        <f t="shared" si="50"/>
        <v>0.60409394999999999</v>
      </c>
      <c r="I78" s="28">
        <f t="shared" si="50"/>
        <v>0.59500200000000003</v>
      </c>
      <c r="J78" s="28">
        <f t="shared" si="50"/>
        <v>0.61581945000000005</v>
      </c>
      <c r="K78" s="28">
        <f t="shared" si="50"/>
        <v>0.61923150000000005</v>
      </c>
      <c r="L78" s="28">
        <f t="shared" si="50"/>
        <v>0.65461422499999999</v>
      </c>
      <c r="M78" s="28">
        <f t="shared" si="50"/>
        <v>0.639245375</v>
      </c>
      <c r="N78" s="28">
        <f t="shared" si="50"/>
        <v>0.62775647499999998</v>
      </c>
      <c r="O78" s="28">
        <f t="shared" si="50"/>
        <v>0.65172304999999997</v>
      </c>
      <c r="P78" s="28">
        <f t="shared" si="50"/>
        <v>0.64160637500000006</v>
      </c>
      <c r="Q78" s="28">
        <f t="shared" si="50"/>
        <v>0.571766475</v>
      </c>
      <c r="R78" s="28">
        <f t="shared" si="50"/>
        <v>0.59370675000000006</v>
      </c>
      <c r="S78" s="28">
        <f t="shared" si="50"/>
        <v>0.61760585000000001</v>
      </c>
      <c r="T78" s="28">
        <f t="shared" si="50"/>
        <v>0.62322700000000009</v>
      </c>
      <c r="U78" s="28">
        <f t="shared" si="50"/>
        <v>0.56658607500000002</v>
      </c>
      <c r="V78" s="28">
        <f t="shared" si="50"/>
        <v>0.51705767499999999</v>
      </c>
      <c r="W78" s="28">
        <f t="shared" si="50"/>
        <v>0.59568812500000001</v>
      </c>
      <c r="X78" s="28">
        <f t="shared" si="50"/>
        <v>0.56057952500000008</v>
      </c>
      <c r="Y78" s="32">
        <f t="shared" si="50"/>
        <v>0.5341669</v>
      </c>
      <c r="Z78" s="28">
        <f t="shared" si="50"/>
        <v>0.61622377500000003</v>
      </c>
      <c r="AA78" s="28">
        <f t="shared" si="50"/>
        <v>0.60350210909090918</v>
      </c>
      <c r="AB78" s="28">
        <f t="shared" si="50"/>
        <v>0.62058512500000007</v>
      </c>
      <c r="AD78" s="23"/>
      <c r="AE78" s="23"/>
    </row>
    <row r="79" spans="4:31" s="23" customFormat="1" x14ac:dyDescent="0.25">
      <c r="D79" s="10" t="s">
        <v>50</v>
      </c>
      <c r="E79" s="32">
        <f t="shared" ref="E79" si="51">SUM(E32:E35)/4</f>
        <v>0.60259404999999999</v>
      </c>
      <c r="F79" s="32">
        <f t="shared" ref="F79:AB79" si="52">SUM(F32:F35)/4</f>
        <v>0.62732245000000009</v>
      </c>
      <c r="G79" s="32">
        <f t="shared" si="52"/>
        <v>0.58315004999999998</v>
      </c>
      <c r="H79" s="32">
        <f t="shared" si="52"/>
        <v>0.59803617499999995</v>
      </c>
      <c r="I79" s="32">
        <f t="shared" si="52"/>
        <v>0.60460782499999999</v>
      </c>
      <c r="J79" s="32">
        <f t="shared" si="52"/>
        <v>0.62589529999999993</v>
      </c>
      <c r="K79" s="32">
        <f t="shared" si="52"/>
        <v>0.62289562499999995</v>
      </c>
      <c r="L79" s="32">
        <f t="shared" si="52"/>
        <v>0.65931592499999991</v>
      </c>
      <c r="M79" s="32">
        <f t="shared" si="52"/>
        <v>0.64123722500000002</v>
      </c>
      <c r="N79" s="32">
        <f t="shared" si="52"/>
        <v>0.63564047499999998</v>
      </c>
      <c r="O79" s="32">
        <f t="shared" si="52"/>
        <v>0.64376022500000007</v>
      </c>
      <c r="P79" s="32">
        <f t="shared" si="52"/>
        <v>0.64265569999999994</v>
      </c>
      <c r="Q79" s="32">
        <f t="shared" si="52"/>
        <v>0.57113205</v>
      </c>
      <c r="R79" s="32">
        <f t="shared" si="52"/>
        <v>0.59515750000000001</v>
      </c>
      <c r="S79" s="32">
        <f t="shared" si="52"/>
        <v>0.62022152500000005</v>
      </c>
      <c r="T79" s="32">
        <f t="shared" si="52"/>
        <v>0.62317362499999995</v>
      </c>
      <c r="U79" s="32">
        <f t="shared" si="52"/>
        <v>0.56210460000000007</v>
      </c>
      <c r="V79" s="32">
        <f t="shared" si="52"/>
        <v>0.51073262499999994</v>
      </c>
      <c r="W79" s="32">
        <f t="shared" si="52"/>
        <v>0.59523392500000005</v>
      </c>
      <c r="X79" s="32">
        <f t="shared" si="52"/>
        <v>0.57092137499999995</v>
      </c>
      <c r="Y79" s="32">
        <f t="shared" si="52"/>
        <v>0.53182357499999999</v>
      </c>
      <c r="Z79" s="32">
        <f t="shared" si="52"/>
        <v>0.61407030000000007</v>
      </c>
      <c r="AA79" s="32">
        <f t="shared" si="52"/>
        <v>0.60371282386363645</v>
      </c>
      <c r="AB79" s="32">
        <f t="shared" si="52"/>
        <v>0.62055337499999996</v>
      </c>
      <c r="AD79"/>
      <c r="AE79"/>
    </row>
    <row r="80" spans="4:31" x14ac:dyDescent="0.25">
      <c r="D80" s="10" t="s">
        <v>51</v>
      </c>
      <c r="E80" s="104">
        <f t="shared" ref="E80" si="53">SUM(E33:E36)/4</f>
        <v>0.60080932499999995</v>
      </c>
      <c r="F80" s="104">
        <f t="shared" ref="F80:AB80" si="54">SUM(F33:F36)/4</f>
        <v>0.61944862499999997</v>
      </c>
      <c r="G80" s="104">
        <f t="shared" si="54"/>
        <v>0.5813863749999999</v>
      </c>
      <c r="H80" s="104">
        <f t="shared" si="54"/>
        <v>0.59309197499999999</v>
      </c>
      <c r="I80" s="104">
        <f t="shared" si="54"/>
        <v>0.60797287499999997</v>
      </c>
      <c r="J80" s="104">
        <f t="shared" si="54"/>
        <v>0.62890282500000005</v>
      </c>
      <c r="K80" s="104">
        <f t="shared" si="54"/>
        <v>0.63377987499999999</v>
      </c>
      <c r="L80" s="104">
        <f t="shared" si="54"/>
        <v>0.66316674999999992</v>
      </c>
      <c r="M80" s="104">
        <f t="shared" si="54"/>
        <v>0.63985619999999999</v>
      </c>
      <c r="N80" s="104">
        <f t="shared" si="54"/>
        <v>0.64141060000000005</v>
      </c>
      <c r="O80" s="104">
        <f t="shared" si="54"/>
        <v>0.63500075</v>
      </c>
      <c r="P80" s="104">
        <f t="shared" si="54"/>
        <v>0.63911245000000005</v>
      </c>
      <c r="Q80" s="104">
        <f t="shared" si="54"/>
        <v>0.56952974999999995</v>
      </c>
      <c r="R80" s="104">
        <f t="shared" si="54"/>
        <v>0.59359142500000006</v>
      </c>
      <c r="S80" s="104">
        <f t="shared" si="54"/>
        <v>0.62356195000000003</v>
      </c>
      <c r="T80" s="104">
        <f t="shared" si="54"/>
        <v>0.62255972500000001</v>
      </c>
      <c r="U80" s="104">
        <f t="shared" si="54"/>
        <v>0.55706137499999997</v>
      </c>
      <c r="V80" s="104">
        <f t="shared" si="54"/>
        <v>0.51436985000000002</v>
      </c>
      <c r="W80" s="104">
        <f t="shared" si="54"/>
        <v>0.59416827500000002</v>
      </c>
      <c r="X80" s="104">
        <f t="shared" si="54"/>
        <v>0.57073635</v>
      </c>
      <c r="Y80" s="107">
        <f t="shared" si="54"/>
        <v>0.53332384999999993</v>
      </c>
      <c r="Z80" s="107">
        <f t="shared" si="54"/>
        <v>0.60899639999999999</v>
      </c>
      <c r="AA80" s="104">
        <f t="shared" si="54"/>
        <v>0.60326534431818191</v>
      </c>
      <c r="AB80" s="104">
        <f t="shared" si="54"/>
        <v>0.62057072499999999</v>
      </c>
      <c r="AC80">
        <v>19</v>
      </c>
    </row>
    <row r="81" spans="4:29" x14ac:dyDescent="0.25">
      <c r="D81" s="10" t="s">
        <v>52</v>
      </c>
      <c r="E81" s="28">
        <f t="shared" ref="E81" si="55">SUM(E34:E37)/4</f>
        <v>0.59876612500000004</v>
      </c>
      <c r="F81" s="28">
        <f t="shared" ref="F81:AB81" si="56">SUM(F34:F37)/4</f>
        <v>0.61260487499999994</v>
      </c>
      <c r="G81" s="28">
        <f t="shared" si="56"/>
        <v>0.57980729999999991</v>
      </c>
      <c r="H81" s="28">
        <f t="shared" si="56"/>
        <v>0.57913780000000004</v>
      </c>
      <c r="I81" s="28">
        <f t="shared" si="56"/>
        <v>0.60899840000000005</v>
      </c>
      <c r="J81" s="28">
        <f t="shared" si="56"/>
        <v>0.628680075</v>
      </c>
      <c r="K81" s="28">
        <f t="shared" si="56"/>
        <v>0.64382384999999998</v>
      </c>
      <c r="L81" s="28">
        <f t="shared" si="56"/>
        <v>0.66413224999999998</v>
      </c>
      <c r="M81" s="28">
        <f t="shared" si="56"/>
        <v>0.64126852500000009</v>
      </c>
      <c r="N81" s="28">
        <f t="shared" si="56"/>
        <v>0.6381464750000001</v>
      </c>
      <c r="O81" s="28">
        <f t="shared" si="56"/>
        <v>0.62546655000000007</v>
      </c>
      <c r="P81" s="28">
        <f t="shared" si="56"/>
        <v>0.63959515</v>
      </c>
      <c r="Q81" s="28">
        <f t="shared" si="56"/>
        <v>0.56635809999999998</v>
      </c>
      <c r="R81" s="28">
        <f t="shared" si="56"/>
        <v>0.59043780000000001</v>
      </c>
      <c r="S81" s="28">
        <f t="shared" si="56"/>
        <v>0.62707025000000005</v>
      </c>
      <c r="T81" s="28">
        <f t="shared" si="56"/>
        <v>0.62254022499999995</v>
      </c>
      <c r="U81" s="28">
        <f t="shared" si="56"/>
        <v>0.55349987499999997</v>
      </c>
      <c r="V81" s="28">
        <f t="shared" si="56"/>
        <v>0.51927670000000004</v>
      </c>
      <c r="W81" s="28">
        <f t="shared" si="56"/>
        <v>0.59274329999999997</v>
      </c>
      <c r="X81" s="28">
        <f t="shared" si="56"/>
        <v>0.57533505000000007</v>
      </c>
      <c r="Y81" s="32">
        <f t="shared" si="56"/>
        <v>0.53231707500000003</v>
      </c>
      <c r="Z81" s="28">
        <f t="shared" si="56"/>
        <v>0.60397307500000008</v>
      </c>
      <c r="AA81" s="28">
        <f t="shared" si="56"/>
        <v>0.60199903750000006</v>
      </c>
      <c r="AB81" s="28">
        <f t="shared" si="56"/>
        <v>0.62033064999999998</v>
      </c>
      <c r="AC81" s="106">
        <f>(AA84-AA80)/AA80</f>
        <v>2.1950532347439381E-2</v>
      </c>
    </row>
    <row r="82" spans="4:29" x14ac:dyDescent="0.25">
      <c r="D82" s="10" t="s">
        <v>53</v>
      </c>
      <c r="E82" s="28">
        <f t="shared" ref="E82:E88" si="57">SUM(E35:E38)/4</f>
        <v>0.59598865000000001</v>
      </c>
      <c r="F82" s="28">
        <f t="shared" ref="F82:AB82" si="58">SUM(F35:F38)/4</f>
        <v>0.61345167499999997</v>
      </c>
      <c r="G82" s="28">
        <f t="shared" si="58"/>
        <v>0.57782595000000003</v>
      </c>
      <c r="H82" s="28">
        <f t="shared" si="58"/>
        <v>0.57156832499999999</v>
      </c>
      <c r="I82" s="28">
        <f t="shared" si="58"/>
        <v>0.60171164999999993</v>
      </c>
      <c r="J82" s="28">
        <f t="shared" si="58"/>
        <v>0.62403520000000001</v>
      </c>
      <c r="K82" s="28">
        <f t="shared" si="58"/>
        <v>0.64351919999999996</v>
      </c>
      <c r="L82" s="28">
        <f t="shared" si="58"/>
        <v>0.66675577500000005</v>
      </c>
      <c r="M82" s="28">
        <f t="shared" si="58"/>
        <v>0.64106517500000004</v>
      </c>
      <c r="N82" s="28">
        <f t="shared" si="58"/>
        <v>0.63495594999999994</v>
      </c>
      <c r="O82" s="28">
        <f t="shared" si="58"/>
        <v>0.61869652500000005</v>
      </c>
      <c r="P82" s="28">
        <f t="shared" si="58"/>
        <v>0.64533487499999997</v>
      </c>
      <c r="Q82" s="28">
        <f t="shared" si="58"/>
        <v>0.56998110000000002</v>
      </c>
      <c r="R82" s="28">
        <f t="shared" si="58"/>
        <v>0.58579065000000008</v>
      </c>
      <c r="S82" s="28">
        <f t="shared" si="58"/>
        <v>0.62893834999999998</v>
      </c>
      <c r="T82" s="28">
        <f t="shared" si="58"/>
        <v>0.624398275</v>
      </c>
      <c r="U82" s="28">
        <f t="shared" si="58"/>
        <v>0.54848057500000003</v>
      </c>
      <c r="V82" s="28">
        <f t="shared" si="58"/>
        <v>0.52363525</v>
      </c>
      <c r="W82" s="28">
        <f t="shared" si="58"/>
        <v>0.58945274999999997</v>
      </c>
      <c r="X82" s="28">
        <f t="shared" si="58"/>
        <v>0.57757560000000008</v>
      </c>
      <c r="Y82" s="32">
        <f t="shared" si="58"/>
        <v>0.52808552500000006</v>
      </c>
      <c r="Z82" s="28">
        <f t="shared" si="58"/>
        <v>0.60143072500000005</v>
      </c>
      <c r="AA82" s="28">
        <f t="shared" si="58"/>
        <v>0.6005762613636364</v>
      </c>
      <c r="AB82" s="28">
        <f t="shared" si="58"/>
        <v>0.62071624999999997</v>
      </c>
    </row>
    <row r="83" spans="4:29" x14ac:dyDescent="0.25">
      <c r="D83" s="10" t="s">
        <v>54</v>
      </c>
      <c r="E83" s="28">
        <f t="shared" si="57"/>
        <v>0.61425540000000001</v>
      </c>
      <c r="F83" s="28">
        <f t="shared" ref="F83:AB83" si="59">SUM(F36:F39)/4</f>
        <v>0.62260657499999994</v>
      </c>
      <c r="G83" s="28">
        <f t="shared" si="59"/>
        <v>0.57924599999999993</v>
      </c>
      <c r="H83" s="28">
        <f t="shared" si="59"/>
        <v>0.58399699999999999</v>
      </c>
      <c r="I83" s="28">
        <f t="shared" si="59"/>
        <v>0.60799540000000007</v>
      </c>
      <c r="J83" s="28">
        <f t="shared" si="59"/>
        <v>0.63151195000000004</v>
      </c>
      <c r="K83" s="28">
        <f t="shared" si="59"/>
        <v>0.64459337499999991</v>
      </c>
      <c r="L83" s="28">
        <f t="shared" si="59"/>
        <v>0.68059162500000003</v>
      </c>
      <c r="M83" s="28">
        <f t="shared" si="59"/>
        <v>0.64691730000000003</v>
      </c>
      <c r="N83" s="28">
        <f t="shared" si="59"/>
        <v>0.63382214999999997</v>
      </c>
      <c r="O83" s="28">
        <f t="shared" si="59"/>
        <v>0.625743575</v>
      </c>
      <c r="P83" s="28">
        <f t="shared" si="59"/>
        <v>0.6533746250000001</v>
      </c>
      <c r="Q83" s="28">
        <f t="shared" si="59"/>
        <v>0.57699009999999995</v>
      </c>
      <c r="R83" s="28">
        <f t="shared" si="59"/>
        <v>0.594682775</v>
      </c>
      <c r="S83" s="28">
        <f t="shared" si="59"/>
        <v>0.64094200000000001</v>
      </c>
      <c r="T83" s="28">
        <f t="shared" si="59"/>
        <v>0.63073805000000005</v>
      </c>
      <c r="U83" s="28">
        <f t="shared" si="59"/>
        <v>0.55366547499999996</v>
      </c>
      <c r="V83" s="28">
        <f t="shared" si="59"/>
        <v>0.53417992499999989</v>
      </c>
      <c r="W83" s="28">
        <f t="shared" si="59"/>
        <v>0.59624109999999997</v>
      </c>
      <c r="X83" s="28">
        <f t="shared" si="59"/>
        <v>0.57908742499999999</v>
      </c>
      <c r="Y83" s="32">
        <f t="shared" si="59"/>
        <v>0.54242477499999997</v>
      </c>
      <c r="Z83" s="28">
        <f t="shared" si="59"/>
        <v>0.60093645000000007</v>
      </c>
      <c r="AA83" s="28">
        <f t="shared" si="59"/>
        <v>0.60793377500000001</v>
      </c>
      <c r="AB83" s="28">
        <f t="shared" si="59"/>
        <v>0.62725370000000003</v>
      </c>
    </row>
    <row r="84" spans="4:29" x14ac:dyDescent="0.25">
      <c r="D84" s="10" t="s">
        <v>91</v>
      </c>
      <c r="E84" s="104">
        <f t="shared" si="57"/>
        <v>0.62160139999999997</v>
      </c>
      <c r="F84" s="104">
        <f t="shared" ref="F84:AB84" si="60">SUM(F37:F40)/4</f>
        <v>0.63184565000000004</v>
      </c>
      <c r="G84" s="104">
        <f t="shared" si="60"/>
        <v>0.58433975000000005</v>
      </c>
      <c r="H84" s="104">
        <f t="shared" si="60"/>
        <v>0.59623967499999997</v>
      </c>
      <c r="I84" s="104">
        <f t="shared" si="60"/>
        <v>0.61088807500000009</v>
      </c>
      <c r="J84" s="104">
        <f t="shared" si="60"/>
        <v>0.62905367499999998</v>
      </c>
      <c r="K84" s="104">
        <f t="shared" si="60"/>
        <v>0.64287964999999991</v>
      </c>
      <c r="L84" s="104">
        <f t="shared" si="60"/>
        <v>0.70187227499999993</v>
      </c>
      <c r="M84" s="104">
        <f t="shared" si="60"/>
        <v>0.6577537</v>
      </c>
      <c r="N84" s="104">
        <f t="shared" si="60"/>
        <v>0.63718982499999999</v>
      </c>
      <c r="O84" s="104">
        <f t="shared" si="60"/>
        <v>0.63992684999999994</v>
      </c>
      <c r="P84" s="104">
        <f t="shared" si="60"/>
        <v>0.66072905000000004</v>
      </c>
      <c r="Q84" s="104">
        <f t="shared" si="60"/>
        <v>0.58627477500000003</v>
      </c>
      <c r="R84" s="104">
        <f t="shared" si="60"/>
        <v>0.60391695000000001</v>
      </c>
      <c r="S84" s="104">
        <f t="shared" si="60"/>
        <v>0.65272122499999996</v>
      </c>
      <c r="T84" s="104">
        <f t="shared" si="60"/>
        <v>0.64190032500000005</v>
      </c>
      <c r="U84" s="104">
        <f t="shared" si="60"/>
        <v>0.55834800000000007</v>
      </c>
      <c r="V84" s="104">
        <f t="shared" si="60"/>
        <v>0.55564312500000002</v>
      </c>
      <c r="W84" s="104">
        <f t="shared" si="60"/>
        <v>0.60642817500000001</v>
      </c>
      <c r="X84" s="104">
        <f t="shared" si="60"/>
        <v>0.58503607499999999</v>
      </c>
      <c r="Y84" s="107">
        <f t="shared" si="60"/>
        <v>0.55213920000000005</v>
      </c>
      <c r="Z84" s="104">
        <f t="shared" si="60"/>
        <v>0.60643405000000006</v>
      </c>
      <c r="AA84" s="104">
        <f t="shared" si="60"/>
        <v>0.61650733977272731</v>
      </c>
      <c r="AB84" s="104">
        <f t="shared" si="60"/>
        <v>0.63611099999999998</v>
      </c>
      <c r="AC84">
        <v>20</v>
      </c>
    </row>
    <row r="85" spans="4:29" x14ac:dyDescent="0.25">
      <c r="D85" s="10" t="s">
        <v>92</v>
      </c>
      <c r="E85" s="28">
        <f t="shared" si="57"/>
        <v>0.62966452500000003</v>
      </c>
      <c r="F85" s="28">
        <f t="shared" ref="F85:Z85" si="61">SUM(F38:F41)/4</f>
        <v>0.64146334999999999</v>
      </c>
      <c r="G85" s="28">
        <f t="shared" si="61"/>
        <v>0.58166394999999993</v>
      </c>
      <c r="H85" s="28">
        <f t="shared" si="61"/>
        <v>0.60838499999999995</v>
      </c>
      <c r="I85" s="28">
        <f t="shared" si="61"/>
        <v>0.61685645</v>
      </c>
      <c r="J85" s="28">
        <f t="shared" si="61"/>
        <v>0.63031480000000006</v>
      </c>
      <c r="K85" s="28">
        <f t="shared" si="61"/>
        <v>0.63650665000000006</v>
      </c>
      <c r="L85" s="28">
        <f t="shared" si="61"/>
        <v>0.72052142499999994</v>
      </c>
      <c r="M85" s="28">
        <f t="shared" si="61"/>
        <v>0.66537627499999996</v>
      </c>
      <c r="N85" s="28">
        <f t="shared" si="61"/>
        <v>0.64247992499999995</v>
      </c>
      <c r="O85" s="28">
        <f t="shared" si="61"/>
        <v>0.65707552499999999</v>
      </c>
      <c r="P85" s="28">
        <f t="shared" si="61"/>
        <v>0.65939227499999997</v>
      </c>
      <c r="Q85" s="28">
        <f t="shared" si="61"/>
        <v>0.59576739999999995</v>
      </c>
      <c r="R85" s="28">
        <f t="shared" si="61"/>
        <v>0.61115350000000002</v>
      </c>
      <c r="S85" s="28">
        <f t="shared" si="61"/>
        <v>0.66364122499999989</v>
      </c>
      <c r="T85" s="28">
        <f t="shared" si="61"/>
        <v>0.64754347499999998</v>
      </c>
      <c r="U85" s="28">
        <f t="shared" si="61"/>
        <v>0.56507065000000001</v>
      </c>
      <c r="V85" s="28">
        <f t="shared" si="61"/>
        <v>0.56595652500000004</v>
      </c>
      <c r="W85" s="28">
        <f t="shared" si="61"/>
        <v>0.61028525</v>
      </c>
      <c r="X85" s="28">
        <f t="shared" si="61"/>
        <v>0.58263694999999993</v>
      </c>
      <c r="Y85" s="32">
        <f t="shared" si="61"/>
        <v>0.56435037499999996</v>
      </c>
      <c r="Z85" s="28">
        <f t="shared" si="61"/>
        <v>0.61266832500000001</v>
      </c>
      <c r="AA85" s="28">
        <f>SUM(AA38:AA41)/4</f>
        <v>0.62312608295454552</v>
      </c>
      <c r="AB85" s="28">
        <f>SUM(AB38:AB41)/4</f>
        <v>0.64150845000000001</v>
      </c>
      <c r="AC85" s="106">
        <f>(AA88-AA84)/AA84</f>
        <v>2.7614671600743323E-3</v>
      </c>
    </row>
    <row r="86" spans="4:29" x14ac:dyDescent="0.25">
      <c r="D86" s="10" t="s">
        <v>94</v>
      </c>
      <c r="E86" s="28">
        <f t="shared" si="57"/>
        <v>0.63411707500000003</v>
      </c>
      <c r="F86" s="28">
        <f t="shared" ref="F86:Z86" si="62">SUM(F39:F42)/4</f>
        <v>0.65266555000000004</v>
      </c>
      <c r="G86" s="28">
        <f t="shared" si="62"/>
        <v>0.58024880000000001</v>
      </c>
      <c r="H86" s="28">
        <f t="shared" si="62"/>
        <v>0.61970207499999996</v>
      </c>
      <c r="I86" s="28">
        <f t="shared" si="62"/>
        <v>0.62136387500000012</v>
      </c>
      <c r="J86" s="28">
        <f t="shared" si="62"/>
        <v>0.63211360000000005</v>
      </c>
      <c r="K86" s="28">
        <f t="shared" si="62"/>
        <v>0.63270797499999998</v>
      </c>
      <c r="L86" s="28">
        <f t="shared" si="62"/>
        <v>0.72873932500000005</v>
      </c>
      <c r="M86" s="28">
        <f t="shared" si="62"/>
        <v>0.67758242499999999</v>
      </c>
      <c r="N86" s="28">
        <f t="shared" si="62"/>
        <v>0.64896262500000002</v>
      </c>
      <c r="O86" s="28">
        <f t="shared" si="62"/>
        <v>0.66578777499999997</v>
      </c>
      <c r="P86" s="28">
        <f t="shared" si="62"/>
        <v>0.65351294999999998</v>
      </c>
      <c r="Q86" s="28">
        <f t="shared" si="62"/>
        <v>0.59919322500000005</v>
      </c>
      <c r="R86" s="28">
        <f t="shared" si="62"/>
        <v>0.61597839999999993</v>
      </c>
      <c r="S86" s="28">
        <f t="shared" si="62"/>
        <v>0.67543180000000003</v>
      </c>
      <c r="T86" s="28">
        <f t="shared" si="62"/>
        <v>0.65012532499999998</v>
      </c>
      <c r="U86" s="28">
        <f t="shared" si="62"/>
        <v>0.56894750000000005</v>
      </c>
      <c r="V86" s="28">
        <f t="shared" si="62"/>
        <v>0.58543117500000008</v>
      </c>
      <c r="W86" s="28">
        <f t="shared" si="62"/>
        <v>0.61315199999999992</v>
      </c>
      <c r="X86" s="28">
        <f t="shared" si="62"/>
        <v>0.57502120000000001</v>
      </c>
      <c r="Y86" s="32">
        <f t="shared" si="62"/>
        <v>0.57739442500000004</v>
      </c>
      <c r="Z86" s="28">
        <f t="shared" si="62"/>
        <v>0.616823075</v>
      </c>
      <c r="AA86" s="28">
        <f>SUM(AA39:AA42)/4</f>
        <v>0.62840918977272731</v>
      </c>
      <c r="AB86" s="28">
        <f>SUM(AB39:AB42)/4</f>
        <v>0.64554575000000003</v>
      </c>
    </row>
    <row r="87" spans="4:29" x14ac:dyDescent="0.25">
      <c r="D87" s="40" t="s">
        <v>98</v>
      </c>
      <c r="E87" s="28">
        <f t="shared" si="57"/>
        <v>0.61925137500000005</v>
      </c>
      <c r="F87" s="28">
        <f t="shared" ref="F87:AA87" si="63">SUM(F40:F43)/4</f>
        <v>0.65292685000000006</v>
      </c>
      <c r="G87" s="28">
        <f t="shared" si="63"/>
        <v>0.58327917499999993</v>
      </c>
      <c r="H87" s="28">
        <f t="shared" si="63"/>
        <v>0.61698295000000003</v>
      </c>
      <c r="I87" s="28">
        <f t="shared" si="63"/>
        <v>0.601606525</v>
      </c>
      <c r="J87" s="28">
        <f t="shared" si="63"/>
        <v>0.61577060000000006</v>
      </c>
      <c r="K87" s="28">
        <f t="shared" si="63"/>
        <v>0.64360569999999995</v>
      </c>
      <c r="L87" s="28">
        <f t="shared" si="63"/>
        <v>0.72123369999999998</v>
      </c>
      <c r="M87" s="28">
        <f t="shared" si="63"/>
        <v>0.68065912500000003</v>
      </c>
      <c r="N87" s="28">
        <f t="shared" si="63"/>
        <v>0.64704830000000002</v>
      </c>
      <c r="O87" s="28">
        <f t="shared" si="63"/>
        <v>0.66503319999999999</v>
      </c>
      <c r="P87" s="28">
        <f t="shared" si="63"/>
        <v>0.64384005</v>
      </c>
      <c r="Q87" s="28">
        <f t="shared" si="63"/>
        <v>0.597161575</v>
      </c>
      <c r="R87" s="28">
        <f t="shared" si="63"/>
        <v>0.61370802499999999</v>
      </c>
      <c r="S87" s="28">
        <f t="shared" si="63"/>
        <v>0.67326242500000011</v>
      </c>
      <c r="T87" s="28">
        <f t="shared" si="63"/>
        <v>0.64226597499999993</v>
      </c>
      <c r="U87" s="28">
        <f t="shared" si="63"/>
        <v>0.5646409</v>
      </c>
      <c r="V87" s="28">
        <f t="shared" si="63"/>
        <v>0.58358037500000004</v>
      </c>
      <c r="W87" s="28">
        <f t="shared" si="63"/>
        <v>0.60797414999999999</v>
      </c>
      <c r="X87" s="28">
        <f t="shared" si="63"/>
        <v>0.56174239999999998</v>
      </c>
      <c r="Y87" s="28">
        <f t="shared" si="63"/>
        <v>0.57309262500000002</v>
      </c>
      <c r="Z87" s="28">
        <f t="shared" si="63"/>
        <v>0.62324222499999993</v>
      </c>
      <c r="AA87" s="28">
        <f t="shared" si="63"/>
        <v>0.62417764659090902</v>
      </c>
      <c r="AB87" s="28">
        <f>SUM(AB40:AB43)/4</f>
        <v>0.64208790000000004</v>
      </c>
    </row>
    <row r="88" spans="4:29" x14ac:dyDescent="0.25">
      <c r="D88" s="79" t="s">
        <v>101</v>
      </c>
      <c r="E88" s="104">
        <f t="shared" si="57"/>
        <v>0.60667792499999995</v>
      </c>
      <c r="F88" s="104">
        <f t="shared" ref="F88:AB88" si="64">SUM(F41:F44)/4</f>
        <v>0.65736410000000001</v>
      </c>
      <c r="G88" s="104">
        <f t="shared" si="64"/>
        <v>0.58330412499999995</v>
      </c>
      <c r="H88" s="104">
        <f t="shared" si="64"/>
        <v>0.61324374999999998</v>
      </c>
      <c r="I88" s="104">
        <f t="shared" si="64"/>
        <v>0.59582157499999999</v>
      </c>
      <c r="J88" s="104">
        <f t="shared" si="64"/>
        <v>0.61182452500000006</v>
      </c>
      <c r="K88" s="104">
        <f t="shared" si="64"/>
        <v>0.64586834999999998</v>
      </c>
      <c r="L88" s="104">
        <f t="shared" si="64"/>
        <v>0.69937110000000002</v>
      </c>
      <c r="M88" s="104">
        <f t="shared" si="64"/>
        <v>0.67554772500000004</v>
      </c>
      <c r="N88" s="104">
        <f t="shared" si="64"/>
        <v>0.65118995000000002</v>
      </c>
      <c r="O88" s="104">
        <f t="shared" si="64"/>
        <v>0.65436927500000008</v>
      </c>
      <c r="P88" s="104">
        <f t="shared" si="64"/>
        <v>0.63647347500000007</v>
      </c>
      <c r="Q88" s="104">
        <f t="shared" si="64"/>
        <v>0.59478192499999993</v>
      </c>
      <c r="R88" s="104">
        <f t="shared" si="64"/>
        <v>0.60823397499999998</v>
      </c>
      <c r="S88" s="104">
        <f t="shared" si="64"/>
        <v>0.66368199999999988</v>
      </c>
      <c r="T88" s="104">
        <f t="shared" si="64"/>
        <v>0.63123542499999996</v>
      </c>
      <c r="U88" s="104">
        <f t="shared" si="64"/>
        <v>0.56177707499999996</v>
      </c>
      <c r="V88" s="104">
        <f t="shared" si="64"/>
        <v>0.57297375000000006</v>
      </c>
      <c r="W88" s="104">
        <f t="shared" si="64"/>
        <v>0.60204469999999999</v>
      </c>
      <c r="X88" s="104">
        <f t="shared" si="64"/>
        <v>0.54585709999999998</v>
      </c>
      <c r="Y88" s="104">
        <f t="shared" si="64"/>
        <v>0.56752795</v>
      </c>
      <c r="Z88" s="104">
        <f t="shared" si="64"/>
        <v>0.62144592499999995</v>
      </c>
      <c r="AA88" s="104">
        <f t="shared" si="64"/>
        <v>0.61820980454545449</v>
      </c>
      <c r="AB88" s="104">
        <f t="shared" si="64"/>
        <v>0.63363647500000009</v>
      </c>
      <c r="AC88">
        <v>21</v>
      </c>
    </row>
    <row r="89" spans="4:29" ht="45" x14ac:dyDescent="0.25">
      <c r="E89" s="103" t="s">
        <v>0</v>
      </c>
      <c r="F89" s="103" t="s">
        <v>1</v>
      </c>
      <c r="G89" s="103" t="s">
        <v>2</v>
      </c>
      <c r="H89" s="103" t="s">
        <v>3</v>
      </c>
      <c r="I89" s="103" t="s">
        <v>4</v>
      </c>
      <c r="J89" s="103" t="s">
        <v>5</v>
      </c>
      <c r="K89" s="103" t="s">
        <v>6</v>
      </c>
      <c r="L89" s="103" t="s">
        <v>7</v>
      </c>
      <c r="M89" s="103" t="s">
        <v>8</v>
      </c>
      <c r="N89" s="103" t="s">
        <v>9</v>
      </c>
      <c r="O89" s="103" t="s">
        <v>10</v>
      </c>
      <c r="P89" s="103" t="s">
        <v>11</v>
      </c>
      <c r="Q89" s="103" t="s">
        <v>12</v>
      </c>
      <c r="R89" s="103" t="s">
        <v>85</v>
      </c>
      <c r="S89" s="102" t="s">
        <v>13</v>
      </c>
      <c r="T89" s="102" t="s">
        <v>14</v>
      </c>
      <c r="U89" s="102" t="s">
        <v>15</v>
      </c>
      <c r="V89" s="103" t="s">
        <v>16</v>
      </c>
      <c r="W89" s="103" t="s">
        <v>17</v>
      </c>
      <c r="X89" s="103" t="s">
        <v>20</v>
      </c>
      <c r="Y89" s="102" t="s">
        <v>18</v>
      </c>
      <c r="Z89" s="103" t="s">
        <v>19</v>
      </c>
      <c r="AA89" s="103" t="s">
        <v>55</v>
      </c>
      <c r="AB89" s="103" t="s">
        <v>56</v>
      </c>
    </row>
    <row r="90" spans="4:29" x14ac:dyDescent="0.25">
      <c r="E90" s="105">
        <f>(E84-E80)/E80</f>
        <v>3.460677811550282E-2</v>
      </c>
      <c r="F90" s="105">
        <f t="shared" ref="F90:AB90" si="65">(F84-F80)/F80</f>
        <v>2.0012999463837798E-2</v>
      </c>
      <c r="G90" s="105">
        <f t="shared" si="65"/>
        <v>5.0798834080006561E-3</v>
      </c>
      <c r="H90" s="105">
        <f t="shared" si="65"/>
        <v>5.3072712710367995E-3</v>
      </c>
      <c r="I90" s="105">
        <f t="shared" si="65"/>
        <v>4.7949507615781669E-3</v>
      </c>
      <c r="J90" s="105">
        <f t="shared" si="65"/>
        <v>2.3986217584556825E-4</v>
      </c>
      <c r="K90" s="105">
        <f t="shared" si="65"/>
        <v>1.4357942495412813E-2</v>
      </c>
      <c r="L90" s="105">
        <f t="shared" si="65"/>
        <v>5.8364694852388217E-2</v>
      </c>
      <c r="M90" s="105">
        <f t="shared" si="65"/>
        <v>2.7971128512937767E-2</v>
      </c>
      <c r="N90" s="105">
        <f t="shared" si="65"/>
        <v>-6.5804571985559092E-3</v>
      </c>
      <c r="O90" s="105">
        <f t="shared" si="65"/>
        <v>7.7576286327219824E-3</v>
      </c>
      <c r="P90" s="105">
        <f t="shared" si="65"/>
        <v>3.3822842912855137E-2</v>
      </c>
      <c r="Q90" s="105">
        <f t="shared" si="65"/>
        <v>2.9401493073891366E-2</v>
      </c>
      <c r="R90" s="105">
        <f t="shared" si="65"/>
        <v>1.7395003642446394E-2</v>
      </c>
      <c r="S90" s="105">
        <f t="shared" si="65"/>
        <v>4.6762434750869462E-2</v>
      </c>
      <c r="T90" s="105">
        <f t="shared" si="65"/>
        <v>3.106625633388032E-2</v>
      </c>
      <c r="U90" s="105">
        <f t="shared" si="65"/>
        <v>2.3096647115411597E-3</v>
      </c>
      <c r="V90" s="105">
        <f t="shared" si="65"/>
        <v>8.0240463160894823E-2</v>
      </c>
      <c r="W90" s="105">
        <f t="shared" si="65"/>
        <v>2.063371693818555E-2</v>
      </c>
      <c r="X90" s="105">
        <f t="shared" si="65"/>
        <v>2.5054869906218493E-2</v>
      </c>
      <c r="Y90" s="105">
        <f t="shared" si="65"/>
        <v>3.5279408561983722E-2</v>
      </c>
      <c r="Z90" s="105">
        <f t="shared" si="65"/>
        <v>-4.2074961362660529E-3</v>
      </c>
      <c r="AA90" s="105">
        <f t="shared" si="65"/>
        <v>2.1950532347439381E-2</v>
      </c>
      <c r="AB90" s="105">
        <f t="shared" si="65"/>
        <v>2.5041907995257094E-2</v>
      </c>
    </row>
    <row r="91" spans="4:29" x14ac:dyDescent="0.25">
      <c r="E91" s="105">
        <f>(E88-E84)/E84</f>
        <v>-2.4008110342093856E-2</v>
      </c>
      <c r="F91" s="105">
        <f t="shared" ref="F91:AB91" si="66">(F88-F84)/F84</f>
        <v>4.038715784464128E-2</v>
      </c>
      <c r="G91" s="105">
        <f t="shared" si="66"/>
        <v>-1.7722994199865668E-3</v>
      </c>
      <c r="H91" s="105">
        <f t="shared" si="66"/>
        <v>2.8518858628453412E-2</v>
      </c>
      <c r="I91" s="105">
        <f t="shared" si="66"/>
        <v>-2.4663274037556047E-2</v>
      </c>
      <c r="J91" s="105">
        <f t="shared" si="66"/>
        <v>-2.7388998244068624E-2</v>
      </c>
      <c r="K91" s="105">
        <f t="shared" si="66"/>
        <v>4.6489261248198891E-3</v>
      </c>
      <c r="L91" s="105">
        <f t="shared" si="66"/>
        <v>-3.5635757232324234E-3</v>
      </c>
      <c r="M91" s="105">
        <f t="shared" si="66"/>
        <v>2.7052717453356852E-2</v>
      </c>
      <c r="N91" s="105">
        <f t="shared" si="66"/>
        <v>2.1971670686988812E-2</v>
      </c>
      <c r="O91" s="105">
        <f t="shared" si="66"/>
        <v>2.256886861365506E-2</v>
      </c>
      <c r="P91" s="105">
        <f t="shared" si="66"/>
        <v>-3.6710320213709347E-2</v>
      </c>
      <c r="Q91" s="105">
        <f t="shared" si="66"/>
        <v>1.4510516847667389E-2</v>
      </c>
      <c r="R91" s="105">
        <f t="shared" si="66"/>
        <v>7.1483752857077025E-3</v>
      </c>
      <c r="S91" s="105">
        <f t="shared" si="66"/>
        <v>1.6792429264116428E-2</v>
      </c>
      <c r="T91" s="105">
        <f t="shared" si="66"/>
        <v>-1.6614573298432411E-2</v>
      </c>
      <c r="U91" s="105">
        <f t="shared" si="66"/>
        <v>6.1414655376215051E-3</v>
      </c>
      <c r="V91" s="105">
        <f t="shared" si="66"/>
        <v>3.1190208643362669E-2</v>
      </c>
      <c r="W91" s="105">
        <f t="shared" si="66"/>
        <v>-7.2283498371427503E-3</v>
      </c>
      <c r="X91" s="105">
        <f t="shared" si="66"/>
        <v>-6.6968477114851432E-2</v>
      </c>
      <c r="Y91" s="105">
        <f t="shared" si="66"/>
        <v>2.7871141914937302E-2</v>
      </c>
      <c r="Z91" s="105">
        <f t="shared" si="66"/>
        <v>2.475434055854861E-2</v>
      </c>
      <c r="AA91" s="105">
        <f t="shared" si="66"/>
        <v>2.7614671600743323E-3</v>
      </c>
      <c r="AB91" s="105">
        <f t="shared" si="66"/>
        <v>-3.8900836489227418E-3</v>
      </c>
    </row>
    <row r="92" spans="4:29" x14ac:dyDescent="0.25">
      <c r="E92" s="108">
        <f>(E88-E80)/E80</f>
        <v>9.7678244258276158E-3</v>
      </c>
      <c r="F92" s="108">
        <f t="shared" ref="F92:AB92" si="67">(F88-F80)/F80</f>
        <v>6.1208425476769815E-2</v>
      </c>
      <c r="G92" s="108">
        <f t="shared" si="67"/>
        <v>3.2985809135964903E-3</v>
      </c>
      <c r="H92" s="108">
        <f t="shared" si="67"/>
        <v>3.3977487218571766E-2</v>
      </c>
      <c r="I92" s="108">
        <f t="shared" si="67"/>
        <v>-1.998658246060727E-2</v>
      </c>
      <c r="J92" s="108">
        <f t="shared" si="67"/>
        <v>-2.715570565293611E-2</v>
      </c>
      <c r="K92" s="108">
        <f t="shared" si="67"/>
        <v>1.9073617634198289E-2</v>
      </c>
      <c r="L92" s="108">
        <f t="shared" si="67"/>
        <v>5.4593132119485951E-2</v>
      </c>
      <c r="M92" s="108">
        <f t="shared" si="67"/>
        <v>5.5780541002806661E-2</v>
      </c>
      <c r="N92" s="108">
        <f t="shared" si="67"/>
        <v>1.5246629849896406E-2</v>
      </c>
      <c r="O92" s="108">
        <f t="shared" si="67"/>
        <v>3.0501578147742472E-2</v>
      </c>
      <c r="P92" s="108">
        <f t="shared" si="67"/>
        <v>-4.1291246947231077E-3</v>
      </c>
      <c r="Q92" s="108">
        <f t="shared" si="67"/>
        <v>4.4338640782154035E-2</v>
      </c>
      <c r="R92" s="108">
        <f t="shared" si="67"/>
        <v>2.4667724942286556E-2</v>
      </c>
      <c r="S92" s="108">
        <f t="shared" si="67"/>
        <v>6.4340118892757731E-2</v>
      </c>
      <c r="T92" s="108">
        <f t="shared" si="67"/>
        <v>1.3935530442480764E-2</v>
      </c>
      <c r="U92" s="108">
        <f t="shared" si="67"/>
        <v>8.4653149753920551E-3</v>
      </c>
      <c r="V92" s="108">
        <f t="shared" si="67"/>
        <v>0.11393338859188586</v>
      </c>
      <c r="W92" s="108">
        <f t="shared" si="67"/>
        <v>1.3256219376573015E-2</v>
      </c>
      <c r="X92" s="108">
        <f t="shared" si="67"/>
        <v>-4.3591493690563109E-2</v>
      </c>
      <c r="Y92" s="108">
        <f t="shared" si="67"/>
        <v>6.4133827879627126E-2</v>
      </c>
      <c r="Z92" s="108">
        <f t="shared" si="67"/>
        <v>2.0442690630026648E-2</v>
      </c>
      <c r="AA92" s="108">
        <f t="shared" si="67"/>
        <v>2.4772615181737317E-2</v>
      </c>
      <c r="AB92" s="108">
        <f t="shared" si="67"/>
        <v>2.1054409229504176E-2</v>
      </c>
    </row>
    <row r="93" spans="4:29" x14ac:dyDescent="0.25">
      <c r="E93" t="s">
        <v>116</v>
      </c>
      <c r="F93" s="28">
        <f>COUNTIF(E91:Z91,"&gt;1%")</f>
        <v>10</v>
      </c>
    </row>
    <row r="94" spans="4:29" x14ac:dyDescent="0.25">
      <c r="E94" t="s">
        <v>117</v>
      </c>
      <c r="F94" s="28">
        <f>COUNTIF(E91:Z91,"&lt;0")</f>
        <v>9</v>
      </c>
    </row>
    <row r="95" spans="4:29" x14ac:dyDescent="0.25">
      <c r="E95">
        <f>_xlfn.RANK.EQ(E92,$E92:$Z92)</f>
        <v>16</v>
      </c>
      <c r="F95">
        <f t="shared" ref="F95:Z95" si="68">_xlfn.RANK.EQ(F92,$E92:$Z92)</f>
        <v>4</v>
      </c>
      <c r="G95">
        <f t="shared" si="68"/>
        <v>18</v>
      </c>
      <c r="H95">
        <f t="shared" si="68"/>
        <v>8</v>
      </c>
      <c r="I95">
        <f t="shared" si="68"/>
        <v>20</v>
      </c>
      <c r="J95">
        <f t="shared" si="68"/>
        <v>21</v>
      </c>
      <c r="K95">
        <f t="shared" si="68"/>
        <v>12</v>
      </c>
      <c r="L95">
        <f t="shared" si="68"/>
        <v>6</v>
      </c>
      <c r="M95">
        <f t="shared" si="68"/>
        <v>5</v>
      </c>
      <c r="N95">
        <f t="shared" si="68"/>
        <v>13</v>
      </c>
      <c r="O95">
        <f t="shared" si="68"/>
        <v>9</v>
      </c>
      <c r="P95">
        <f t="shared" si="68"/>
        <v>19</v>
      </c>
      <c r="Q95">
        <f t="shared" si="68"/>
        <v>7</v>
      </c>
      <c r="R95">
        <f t="shared" si="68"/>
        <v>10</v>
      </c>
      <c r="S95" s="1">
        <f t="shared" si="68"/>
        <v>2</v>
      </c>
      <c r="T95">
        <f t="shared" si="68"/>
        <v>14</v>
      </c>
      <c r="U95">
        <f t="shared" si="68"/>
        <v>17</v>
      </c>
      <c r="V95" s="1">
        <f t="shared" si="68"/>
        <v>1</v>
      </c>
      <c r="W95">
        <f t="shared" si="68"/>
        <v>15</v>
      </c>
      <c r="X95">
        <f t="shared" si="68"/>
        <v>22</v>
      </c>
      <c r="Y95" s="1">
        <f t="shared" si="68"/>
        <v>3</v>
      </c>
      <c r="Z95">
        <f t="shared" si="68"/>
        <v>11</v>
      </c>
    </row>
    <row r="96" spans="4:29" x14ac:dyDescent="0.25">
      <c r="E96">
        <f>_xlfn.RANK.EQ(E88,$E88:$Z88)</f>
        <v>14</v>
      </c>
      <c r="F96" s="110">
        <f t="shared" ref="F96:Z96" si="69">_xlfn.RANK.EQ(F88,$E88:$Z88)</f>
        <v>4</v>
      </c>
      <c r="G96" s="110">
        <f t="shared" si="69"/>
        <v>18</v>
      </c>
      <c r="H96">
        <f t="shared" si="69"/>
        <v>11</v>
      </c>
      <c r="I96">
        <f t="shared" si="69"/>
        <v>16</v>
      </c>
      <c r="J96">
        <f t="shared" si="69"/>
        <v>12</v>
      </c>
      <c r="K96">
        <f t="shared" si="69"/>
        <v>7</v>
      </c>
      <c r="L96" s="110">
        <f t="shared" si="69"/>
        <v>1</v>
      </c>
      <c r="M96" s="110">
        <f t="shared" si="69"/>
        <v>2</v>
      </c>
      <c r="N96">
        <f t="shared" si="69"/>
        <v>6</v>
      </c>
      <c r="O96" s="110">
        <f t="shared" si="69"/>
        <v>5</v>
      </c>
      <c r="P96">
        <f t="shared" si="69"/>
        <v>8</v>
      </c>
      <c r="Q96">
        <f t="shared" si="69"/>
        <v>17</v>
      </c>
      <c r="R96">
        <f t="shared" si="69"/>
        <v>13</v>
      </c>
      <c r="S96" s="110">
        <f t="shared" si="69"/>
        <v>3</v>
      </c>
      <c r="T96">
        <f t="shared" si="69"/>
        <v>9</v>
      </c>
      <c r="U96" s="110">
        <f t="shared" si="69"/>
        <v>21</v>
      </c>
      <c r="V96" s="110">
        <f t="shared" si="69"/>
        <v>19</v>
      </c>
      <c r="W96">
        <f t="shared" si="69"/>
        <v>15</v>
      </c>
      <c r="X96" s="110">
        <f t="shared" si="69"/>
        <v>22</v>
      </c>
      <c r="Y96" s="110">
        <f t="shared" si="69"/>
        <v>20</v>
      </c>
      <c r="Z96">
        <f t="shared" si="69"/>
        <v>10</v>
      </c>
    </row>
    <row r="97" spans="6:6" x14ac:dyDescent="0.25">
      <c r="F97" s="28"/>
    </row>
    <row r="98" spans="6:6" x14ac:dyDescent="0.25">
      <c r="F98" s="28"/>
    </row>
    <row r="99" spans="6:6" x14ac:dyDescent="0.25">
      <c r="F99" s="28"/>
    </row>
    <row r="100" spans="6:6" x14ac:dyDescent="0.25">
      <c r="F100" s="28"/>
    </row>
    <row r="101" spans="6:6" x14ac:dyDescent="0.25">
      <c r="F101" s="28"/>
    </row>
    <row r="102" spans="6:6" x14ac:dyDescent="0.25">
      <c r="F102" s="28"/>
    </row>
    <row r="103" spans="6:6" x14ac:dyDescent="0.25">
      <c r="F103" s="28"/>
    </row>
    <row r="104" spans="6:6" x14ac:dyDescent="0.25">
      <c r="F104" s="28"/>
    </row>
    <row r="105" spans="6:6" x14ac:dyDescent="0.25">
      <c r="F105" s="28"/>
    </row>
    <row r="106" spans="6:6" x14ac:dyDescent="0.25">
      <c r="F106" s="28"/>
    </row>
    <row r="107" spans="6:6" x14ac:dyDescent="0.25">
      <c r="F107" s="28"/>
    </row>
    <row r="108" spans="6:6" x14ac:dyDescent="0.25">
      <c r="F108" s="28"/>
    </row>
    <row r="109" spans="6:6" x14ac:dyDescent="0.25">
      <c r="F109" s="28"/>
    </row>
    <row r="110" spans="6:6" x14ac:dyDescent="0.25">
      <c r="F110" s="28"/>
    </row>
    <row r="111" spans="6:6" x14ac:dyDescent="0.25">
      <c r="F111" s="28"/>
    </row>
    <row r="112" spans="6:6" x14ac:dyDescent="0.25">
      <c r="F112" s="28"/>
    </row>
    <row r="113" spans="5:27" x14ac:dyDescent="0.25">
      <c r="F113" s="28"/>
    </row>
    <row r="121" spans="5:27" x14ac:dyDescent="0.25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32"/>
      <c r="Z121" s="28"/>
      <c r="AA121" s="28"/>
    </row>
    <row r="123" spans="5:27" x14ac:dyDescent="0.25">
      <c r="F123" s="28"/>
    </row>
    <row r="124" spans="5:27" x14ac:dyDescent="0.25">
      <c r="F124" s="28"/>
    </row>
    <row r="125" spans="5:27" x14ac:dyDescent="0.25">
      <c r="F125" s="28"/>
    </row>
    <row r="126" spans="5:27" x14ac:dyDescent="0.25">
      <c r="F126" s="28"/>
    </row>
    <row r="127" spans="5:27" x14ac:dyDescent="0.25">
      <c r="F127" s="28"/>
    </row>
    <row r="128" spans="5:27" x14ac:dyDescent="0.25">
      <c r="F128" s="28"/>
    </row>
    <row r="129" spans="6:6" x14ac:dyDescent="0.25">
      <c r="F129" s="28"/>
    </row>
    <row r="130" spans="6:6" x14ac:dyDescent="0.25">
      <c r="F130" s="28"/>
    </row>
    <row r="131" spans="6:6" x14ac:dyDescent="0.25">
      <c r="F131" s="28"/>
    </row>
    <row r="132" spans="6:6" x14ac:dyDescent="0.25">
      <c r="F132" s="28"/>
    </row>
    <row r="133" spans="6:6" x14ac:dyDescent="0.25">
      <c r="F133" s="28"/>
    </row>
    <row r="134" spans="6:6" x14ac:dyDescent="0.25">
      <c r="F134" s="28"/>
    </row>
    <row r="135" spans="6:6" x14ac:dyDescent="0.25">
      <c r="F135" s="28"/>
    </row>
    <row r="136" spans="6:6" x14ac:dyDescent="0.25">
      <c r="F136" s="28"/>
    </row>
    <row r="137" spans="6:6" x14ac:dyDescent="0.25">
      <c r="F137" s="28"/>
    </row>
    <row r="138" spans="6:6" x14ac:dyDescent="0.25">
      <c r="F138" s="28"/>
    </row>
    <row r="139" spans="6:6" x14ac:dyDescent="0.25">
      <c r="F139" s="28"/>
    </row>
    <row r="140" spans="6:6" x14ac:dyDescent="0.25">
      <c r="F140" s="28"/>
    </row>
    <row r="141" spans="6:6" x14ac:dyDescent="0.25">
      <c r="F141" s="28"/>
    </row>
    <row r="142" spans="6:6" x14ac:dyDescent="0.25">
      <c r="F142" s="28"/>
    </row>
    <row r="143" spans="6:6" x14ac:dyDescent="0.25">
      <c r="F143" s="28"/>
    </row>
    <row r="144" spans="6:6" x14ac:dyDescent="0.25">
      <c r="F144" s="28"/>
    </row>
    <row r="145" spans="6:6" x14ac:dyDescent="0.25">
      <c r="F145" s="28"/>
    </row>
  </sheetData>
  <sortState xmlns:xlrd2="http://schemas.microsoft.com/office/spreadsheetml/2017/richdata2" ref="E90:F112">
    <sortCondition ref="F90:F112"/>
  </sortState>
  <conditionalFormatting sqref="E90:AA90">
    <cfRule type="cellIs" dxfId="25" priority="5" operator="lessThan">
      <formula>0</formula>
    </cfRule>
  </conditionalFormatting>
  <conditionalFormatting sqref="E91:AA91">
    <cfRule type="cellIs" dxfId="24" priority="3" operator="greaterThan">
      <formula>0.01</formula>
    </cfRule>
    <cfRule type="cellIs" dxfId="23" priority="4" operator="lessThan">
      <formula>0</formula>
    </cfRule>
  </conditionalFormatting>
  <conditionalFormatting sqref="E92:AB92">
    <cfRule type="cellIs" dxfId="22" priority="1" operator="lessThan">
      <formula>0</formula>
    </cfRule>
    <cfRule type="cellIs" dxfId="21" priority="2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T133"/>
  <sheetViews>
    <sheetView topLeftCell="A32" zoomScale="70" zoomScaleNormal="70" workbookViewId="0">
      <pane xSplit="2" ySplit="3" topLeftCell="V35" activePane="bottomRight" state="frozen"/>
      <selection activeCell="A32" sqref="A32"/>
      <selection pane="topRight" activeCell="C32" sqref="C32"/>
      <selection pane="bottomLeft" activeCell="A35" sqref="A35"/>
      <selection pane="bottomRight" activeCell="AA56" sqref="AA56"/>
    </sheetView>
  </sheetViews>
  <sheetFormatPr defaultRowHeight="15" x14ac:dyDescent="0.25"/>
  <cols>
    <col min="2" max="2" width="16.28515625" customWidth="1"/>
    <col min="7" max="7" width="10.140625" customWidth="1"/>
  </cols>
  <sheetData>
    <row r="2" spans="2:44" x14ac:dyDescent="0.25">
      <c r="B2" s="9" t="s">
        <v>59</v>
      </c>
      <c r="C2" s="9"/>
      <c r="D2" s="9"/>
      <c r="E2" s="9"/>
      <c r="F2" s="9"/>
      <c r="G2" s="9"/>
    </row>
    <row r="4" spans="2:44" s="8" customFormat="1" ht="30" x14ac:dyDescent="0.25"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27</v>
      </c>
      <c r="J4" s="2" t="s">
        <v>28</v>
      </c>
      <c r="K4" s="2" t="s">
        <v>29</v>
      </c>
      <c r="L4" s="2" t="s">
        <v>30</v>
      </c>
      <c r="M4" s="2" t="s">
        <v>31</v>
      </c>
      <c r="N4" s="2" t="s">
        <v>32</v>
      </c>
      <c r="O4" s="2" t="s">
        <v>33</v>
      </c>
      <c r="P4" s="2" t="s">
        <v>34</v>
      </c>
      <c r="Q4" s="2" t="s">
        <v>35</v>
      </c>
      <c r="R4" s="2" t="s">
        <v>36</v>
      </c>
      <c r="S4" s="2" t="s">
        <v>37</v>
      </c>
      <c r="T4" s="2" t="s">
        <v>38</v>
      </c>
      <c r="U4" s="2" t="s">
        <v>39</v>
      </c>
      <c r="V4" s="2" t="s">
        <v>40</v>
      </c>
      <c r="W4" s="2" t="s">
        <v>41</v>
      </c>
      <c r="X4" s="2" t="s">
        <v>42</v>
      </c>
      <c r="Y4" s="2" t="s">
        <v>43</v>
      </c>
      <c r="Z4" s="2" t="s">
        <v>44</v>
      </c>
      <c r="AA4" s="2" t="s">
        <v>45</v>
      </c>
      <c r="AB4" s="2" t="s">
        <v>46</v>
      </c>
      <c r="AC4" s="2" t="s">
        <v>47</v>
      </c>
      <c r="AD4" s="2" t="s">
        <v>48</v>
      </c>
      <c r="AE4" s="2" t="s">
        <v>49</v>
      </c>
      <c r="AF4" s="2" t="s">
        <v>50</v>
      </c>
      <c r="AG4" s="2" t="s">
        <v>51</v>
      </c>
      <c r="AH4" s="2" t="s">
        <v>52</v>
      </c>
      <c r="AI4" s="2" t="s">
        <v>53</v>
      </c>
      <c r="AJ4" s="2" t="s">
        <v>54</v>
      </c>
      <c r="AK4" s="30" t="s">
        <v>91</v>
      </c>
      <c r="AL4" s="30" t="s">
        <v>92</v>
      </c>
      <c r="AM4" s="30" t="s">
        <v>94</v>
      </c>
      <c r="AN4" s="30" t="s">
        <v>98</v>
      </c>
      <c r="AO4" s="77" t="s">
        <v>101</v>
      </c>
    </row>
    <row r="5" spans="2:44" x14ac:dyDescent="0.25">
      <c r="B5" s="1" t="s">
        <v>0</v>
      </c>
      <c r="C5" s="33">
        <v>1079.203</v>
      </c>
      <c r="D5" s="33">
        <v>1075.6199999999999</v>
      </c>
      <c r="E5" s="33">
        <v>1059.221</v>
      </c>
      <c r="F5" s="33">
        <v>1063.3579999999999</v>
      </c>
      <c r="G5" s="33">
        <v>1070.912</v>
      </c>
      <c r="H5" s="33">
        <v>1066.8320000000001</v>
      </c>
      <c r="I5" s="33">
        <v>1056.5630000000001</v>
      </c>
      <c r="J5" s="33">
        <v>1134.9059999999999</v>
      </c>
      <c r="K5" s="33">
        <v>1053</v>
      </c>
      <c r="L5" s="33">
        <v>1088.7170000000001</v>
      </c>
      <c r="M5" s="33">
        <v>1091.9010000000001</v>
      </c>
      <c r="N5" s="33">
        <v>1041.037</v>
      </c>
      <c r="O5" s="33">
        <v>1006.4109999999999</v>
      </c>
      <c r="P5" s="33">
        <v>980.68970000000002</v>
      </c>
      <c r="Q5" s="33">
        <v>978.12980000000005</v>
      </c>
      <c r="R5" s="33">
        <v>1002.516</v>
      </c>
      <c r="S5" s="33">
        <v>934.76120000000003</v>
      </c>
      <c r="T5" s="33">
        <v>961.92229999999995</v>
      </c>
      <c r="U5" s="33">
        <v>884.7423</v>
      </c>
      <c r="V5" s="33">
        <v>836.63559999999995</v>
      </c>
      <c r="W5" s="33">
        <v>883.50869999999998</v>
      </c>
      <c r="X5" s="33">
        <v>957.30579999999998</v>
      </c>
      <c r="Y5" s="33">
        <v>954.08950000000004</v>
      </c>
      <c r="Z5" s="33">
        <v>1034.4929999999999</v>
      </c>
      <c r="AA5" s="33">
        <v>925.07069999999999</v>
      </c>
      <c r="AB5" s="33">
        <v>917.17550000000006</v>
      </c>
      <c r="AC5" s="33">
        <v>890.14089999999999</v>
      </c>
      <c r="AD5" s="33">
        <v>857.99680000000001</v>
      </c>
      <c r="AE5" s="33">
        <v>886.32920000000001</v>
      </c>
      <c r="AF5" s="33">
        <v>903.1377</v>
      </c>
      <c r="AG5" s="33">
        <v>944.83579999999995</v>
      </c>
      <c r="AH5" s="33">
        <v>917.95669999999996</v>
      </c>
      <c r="AI5" s="33">
        <v>905.96969999999999</v>
      </c>
      <c r="AJ5" s="33">
        <v>936.48810000000003</v>
      </c>
      <c r="AK5" s="33">
        <v>888.85760000000005</v>
      </c>
      <c r="AL5" s="33">
        <v>888.43719999999996</v>
      </c>
      <c r="AM5" s="33">
        <v>765.60429999999997</v>
      </c>
      <c r="AN5" s="33">
        <v>814.04679999999996</v>
      </c>
      <c r="AO5" s="33">
        <v>795.42960000000005</v>
      </c>
      <c r="AQ5" s="1"/>
      <c r="AR5" s="33"/>
    </row>
    <row r="6" spans="2:44" x14ac:dyDescent="0.25">
      <c r="B6" s="1" t="s">
        <v>1</v>
      </c>
      <c r="C6" s="33">
        <v>865.86839999999995</v>
      </c>
      <c r="D6" s="33">
        <v>873.42160000000001</v>
      </c>
      <c r="E6" s="33">
        <v>874.8723</v>
      </c>
      <c r="F6" s="33">
        <v>876.07449999999994</v>
      </c>
      <c r="G6" s="33">
        <v>897.49559999999997</v>
      </c>
      <c r="H6" s="33">
        <v>961.94640000000004</v>
      </c>
      <c r="I6" s="33">
        <v>991.95349999999996</v>
      </c>
      <c r="J6" s="33">
        <v>978.3383</v>
      </c>
      <c r="K6" s="33">
        <v>1025.51</v>
      </c>
      <c r="L6" s="33">
        <v>976.91129999999998</v>
      </c>
      <c r="M6" s="33">
        <v>911.5951</v>
      </c>
      <c r="N6" s="33">
        <v>914.8759</v>
      </c>
      <c r="O6" s="33">
        <v>852.11959999999999</v>
      </c>
      <c r="P6" s="33">
        <v>801.30650000000003</v>
      </c>
      <c r="Q6" s="33">
        <v>851.15150000000006</v>
      </c>
      <c r="R6" s="33">
        <v>854.56979999999999</v>
      </c>
      <c r="S6" s="33">
        <v>869.31769999999995</v>
      </c>
      <c r="T6" s="33">
        <v>874.38130000000001</v>
      </c>
      <c r="U6" s="33">
        <v>875.20889999999997</v>
      </c>
      <c r="V6" s="33">
        <v>856.73180000000002</v>
      </c>
      <c r="W6" s="33">
        <v>874.49469999999997</v>
      </c>
      <c r="X6" s="33">
        <v>859.01930000000004</v>
      </c>
      <c r="Y6" s="33">
        <v>951.44539999999995</v>
      </c>
      <c r="Z6" s="33">
        <v>961.26859999999999</v>
      </c>
      <c r="AA6" s="33">
        <v>1042.95</v>
      </c>
      <c r="AB6" s="33">
        <v>1048.249</v>
      </c>
      <c r="AC6" s="33">
        <v>1053.4659999999999</v>
      </c>
      <c r="AD6" s="33">
        <v>1085.5519999999999</v>
      </c>
      <c r="AE6" s="33">
        <v>1047.2729999999999</v>
      </c>
      <c r="AF6" s="33">
        <v>1009.292</v>
      </c>
      <c r="AG6" s="33">
        <v>1025.769</v>
      </c>
      <c r="AH6" s="33">
        <v>1126</v>
      </c>
      <c r="AI6" s="33">
        <v>1028.4459999999999</v>
      </c>
      <c r="AJ6" s="33">
        <v>1091.2860000000001</v>
      </c>
      <c r="AK6" s="33">
        <v>1001.167</v>
      </c>
      <c r="AL6" s="33">
        <v>1063.6320000000001</v>
      </c>
      <c r="AM6" s="33">
        <v>1138.02</v>
      </c>
      <c r="AN6" s="33">
        <v>1072.8579999999999</v>
      </c>
      <c r="AO6" s="33">
        <v>1122.56</v>
      </c>
      <c r="AQ6" s="1"/>
      <c r="AR6" s="33"/>
    </row>
    <row r="7" spans="2:44" x14ac:dyDescent="0.25">
      <c r="B7" s="1" t="s">
        <v>2</v>
      </c>
      <c r="C7" s="33">
        <v>893.09760000000006</v>
      </c>
      <c r="D7" s="33">
        <v>890.96180000000004</v>
      </c>
      <c r="E7" s="33">
        <v>908.83839999999998</v>
      </c>
      <c r="F7" s="33">
        <v>990.80139999999994</v>
      </c>
      <c r="G7" s="33">
        <v>866.21990000000005</v>
      </c>
      <c r="H7" s="33">
        <v>895.32659999999998</v>
      </c>
      <c r="I7" s="33">
        <v>990.1028</v>
      </c>
      <c r="J7" s="33">
        <v>1073.9680000000001</v>
      </c>
      <c r="K7" s="33">
        <v>1053.318</v>
      </c>
      <c r="L7" s="33">
        <v>1058.847</v>
      </c>
      <c r="M7" s="33">
        <v>1132.2070000000001</v>
      </c>
      <c r="N7" s="33">
        <v>1080.4970000000001</v>
      </c>
      <c r="O7" s="33">
        <v>1024.56</v>
      </c>
      <c r="P7" s="33">
        <v>972.52710000000002</v>
      </c>
      <c r="Q7" s="33">
        <v>979.13829999999996</v>
      </c>
      <c r="R7" s="33">
        <v>1033.117</v>
      </c>
      <c r="S7" s="33">
        <v>944.38109999999995</v>
      </c>
      <c r="T7" s="33">
        <v>1058.816</v>
      </c>
      <c r="U7" s="33">
        <v>1006.711</v>
      </c>
      <c r="V7" s="33">
        <v>1038.56</v>
      </c>
      <c r="W7" s="33">
        <v>1085.7550000000001</v>
      </c>
      <c r="X7" s="33">
        <v>1110.8620000000001</v>
      </c>
      <c r="Y7" s="33">
        <v>1084.0250000000001</v>
      </c>
      <c r="Z7" s="33">
        <v>942.1748</v>
      </c>
      <c r="AA7" s="33">
        <v>952.92409999999995</v>
      </c>
      <c r="AB7" s="33">
        <v>872.70680000000004</v>
      </c>
      <c r="AC7" s="33">
        <v>899.3374</v>
      </c>
      <c r="AD7" s="33">
        <v>864.46910000000003</v>
      </c>
      <c r="AE7" s="33">
        <v>859.60299999999995</v>
      </c>
      <c r="AF7" s="33">
        <v>928.46929999999998</v>
      </c>
      <c r="AG7" s="33">
        <v>884.50340000000006</v>
      </c>
      <c r="AH7" s="33">
        <v>897.60130000000004</v>
      </c>
      <c r="AI7" s="33">
        <v>863.60829999999999</v>
      </c>
      <c r="AJ7" s="33">
        <v>871.29489999999998</v>
      </c>
      <c r="AK7" s="33">
        <v>870.12519999999995</v>
      </c>
      <c r="AL7" s="33">
        <v>898.52679999999998</v>
      </c>
      <c r="AM7" s="33">
        <v>925.55560000000003</v>
      </c>
      <c r="AN7" s="33">
        <v>958.03859999999997</v>
      </c>
      <c r="AO7" s="33">
        <v>949.89469999999994</v>
      </c>
      <c r="AQ7" s="1"/>
      <c r="AR7" s="33"/>
    </row>
    <row r="8" spans="2:44" x14ac:dyDescent="0.25">
      <c r="B8" s="1" t="s">
        <v>3</v>
      </c>
      <c r="C8" s="33">
        <v>802.37099999999998</v>
      </c>
      <c r="D8" s="33">
        <v>828.65290000000005</v>
      </c>
      <c r="E8" s="33">
        <v>796.37649999999996</v>
      </c>
      <c r="F8" s="33">
        <v>765.47299999999996</v>
      </c>
      <c r="G8" s="33">
        <v>755.53510000000006</v>
      </c>
      <c r="H8" s="33">
        <v>747.76319999999998</v>
      </c>
      <c r="I8" s="33">
        <v>717.35609999999997</v>
      </c>
      <c r="J8" s="33">
        <v>663.04309999999998</v>
      </c>
      <c r="K8" s="33">
        <v>725.42610000000002</v>
      </c>
      <c r="L8" s="33">
        <v>624.01379999999995</v>
      </c>
      <c r="M8" s="33">
        <v>697.8827</v>
      </c>
      <c r="N8" s="33">
        <v>759.86350000000004</v>
      </c>
      <c r="O8" s="33">
        <v>760.94550000000004</v>
      </c>
      <c r="P8" s="33">
        <v>710.24199999999996</v>
      </c>
      <c r="Q8" s="33">
        <v>769.36210000000005</v>
      </c>
      <c r="R8" s="33">
        <v>835.86890000000005</v>
      </c>
      <c r="S8" s="33">
        <v>775.8107</v>
      </c>
      <c r="T8" s="33">
        <v>793.05529999999999</v>
      </c>
      <c r="U8" s="33">
        <v>766.35749999999996</v>
      </c>
      <c r="V8" s="33">
        <v>804.82870000000003</v>
      </c>
      <c r="W8" s="33">
        <v>824.74</v>
      </c>
      <c r="X8" s="33">
        <v>853.70460000000003</v>
      </c>
      <c r="Y8" s="33">
        <v>884.20010000000002</v>
      </c>
      <c r="Z8" s="33">
        <v>787.02840000000003</v>
      </c>
      <c r="AA8" s="33">
        <v>725.92579999999998</v>
      </c>
      <c r="AB8" s="33">
        <v>792.24749999999995</v>
      </c>
      <c r="AC8" s="33">
        <v>830.65710000000001</v>
      </c>
      <c r="AD8" s="33">
        <v>904.90480000000002</v>
      </c>
      <c r="AE8" s="33">
        <v>882.92219999999998</v>
      </c>
      <c r="AF8" s="33">
        <v>779.17240000000004</v>
      </c>
      <c r="AG8" s="33">
        <v>825.25340000000006</v>
      </c>
      <c r="AH8" s="33">
        <v>837.69190000000003</v>
      </c>
      <c r="AI8" s="33">
        <v>854.99609999999996</v>
      </c>
      <c r="AJ8" s="33">
        <v>781.53840000000002</v>
      </c>
      <c r="AK8" s="33">
        <v>752.06719999999996</v>
      </c>
      <c r="AL8" s="33">
        <v>765.41459999999995</v>
      </c>
      <c r="AM8" s="33">
        <v>772.16930000000002</v>
      </c>
      <c r="AN8" s="33">
        <v>720.36720000000003</v>
      </c>
      <c r="AO8" s="33">
        <v>775.17909999999995</v>
      </c>
      <c r="AQ8" s="1"/>
      <c r="AR8" s="33"/>
    </row>
    <row r="9" spans="2:44" x14ac:dyDescent="0.25">
      <c r="B9" s="1" t="s">
        <v>4</v>
      </c>
      <c r="C9" s="33">
        <v>802.55200000000002</v>
      </c>
      <c r="D9" s="33">
        <v>762.81769999999995</v>
      </c>
      <c r="E9" s="33">
        <v>781.04250000000002</v>
      </c>
      <c r="F9" s="33">
        <v>765.71379999999999</v>
      </c>
      <c r="G9" s="33">
        <v>796.80169999999998</v>
      </c>
      <c r="H9" s="33">
        <v>865.39700000000005</v>
      </c>
      <c r="I9" s="33">
        <v>978.80309999999997</v>
      </c>
      <c r="J9" s="33">
        <v>966.62720000000002</v>
      </c>
      <c r="K9" s="33">
        <v>977.80510000000004</v>
      </c>
      <c r="L9" s="33">
        <v>962.02070000000003</v>
      </c>
      <c r="M9" s="33">
        <v>952.16219999999998</v>
      </c>
      <c r="N9" s="33">
        <v>934.27340000000004</v>
      </c>
      <c r="O9" s="33">
        <v>899.19550000000004</v>
      </c>
      <c r="P9" s="33">
        <v>862.59680000000003</v>
      </c>
      <c r="Q9" s="33">
        <v>901.6377</v>
      </c>
      <c r="R9" s="33">
        <v>919.12800000000004</v>
      </c>
      <c r="S9" s="33">
        <v>934.80859999999996</v>
      </c>
      <c r="T9" s="33">
        <v>919.48509999999999</v>
      </c>
      <c r="U9" s="33">
        <v>891.12860000000001</v>
      </c>
      <c r="V9" s="33">
        <v>838.17899999999997</v>
      </c>
      <c r="W9" s="33">
        <v>895.32529999999997</v>
      </c>
      <c r="X9" s="33">
        <v>877.63930000000005</v>
      </c>
      <c r="Y9" s="33">
        <v>862.29880000000003</v>
      </c>
      <c r="Z9" s="33">
        <v>881.39679999999998</v>
      </c>
      <c r="AA9" s="33">
        <v>826.47479999999996</v>
      </c>
      <c r="AB9" s="33">
        <v>806.33040000000005</v>
      </c>
      <c r="AC9" s="33">
        <v>801.3175</v>
      </c>
      <c r="AD9" s="33">
        <v>849.90219999999999</v>
      </c>
      <c r="AE9" s="33">
        <v>829.17219999999998</v>
      </c>
      <c r="AF9" s="33">
        <v>847.42880000000002</v>
      </c>
      <c r="AG9" s="33">
        <v>825.25360000000001</v>
      </c>
      <c r="AH9" s="33">
        <v>776.64250000000004</v>
      </c>
      <c r="AI9" s="33">
        <v>771.36249999999995</v>
      </c>
      <c r="AJ9" s="33">
        <v>716.19650000000001</v>
      </c>
      <c r="AK9" s="33">
        <v>723.66690000000006</v>
      </c>
      <c r="AL9" s="33">
        <v>814.27909999999997</v>
      </c>
      <c r="AM9" s="33">
        <v>787.31439999999998</v>
      </c>
      <c r="AN9" s="33">
        <v>765.12890000000004</v>
      </c>
      <c r="AO9" s="33">
        <v>844.42240000000004</v>
      </c>
      <c r="AQ9" s="1"/>
      <c r="AR9" s="33"/>
    </row>
    <row r="10" spans="2:44" x14ac:dyDescent="0.25">
      <c r="B10" s="1" t="s">
        <v>5</v>
      </c>
      <c r="C10" s="33">
        <v>921.5865</v>
      </c>
      <c r="D10" s="33">
        <v>907.14599999999996</v>
      </c>
      <c r="E10" s="33">
        <v>901.91819999999996</v>
      </c>
      <c r="F10" s="33">
        <v>912.59910000000002</v>
      </c>
      <c r="G10" s="33">
        <v>951.21</v>
      </c>
      <c r="H10" s="33">
        <v>984.36249999999995</v>
      </c>
      <c r="I10" s="33">
        <v>1062.9449999999999</v>
      </c>
      <c r="J10" s="33">
        <v>981.33309999999994</v>
      </c>
      <c r="K10" s="33">
        <v>1010.068</v>
      </c>
      <c r="L10" s="33">
        <v>977.73270000000002</v>
      </c>
      <c r="M10" s="33">
        <v>990.14269999999999</v>
      </c>
      <c r="N10" s="33">
        <v>940.89390000000003</v>
      </c>
      <c r="O10" s="33">
        <v>924.92899999999997</v>
      </c>
      <c r="P10" s="33">
        <v>952.23879999999997</v>
      </c>
      <c r="Q10" s="33">
        <v>942.61850000000004</v>
      </c>
      <c r="R10" s="33">
        <v>907.04629999999997</v>
      </c>
      <c r="S10" s="33">
        <v>895.63710000000003</v>
      </c>
      <c r="T10" s="33">
        <v>930.15039999999999</v>
      </c>
      <c r="U10" s="33">
        <v>837.61749999999995</v>
      </c>
      <c r="V10" s="33">
        <v>895.14380000000006</v>
      </c>
      <c r="W10" s="33">
        <v>892.04190000000006</v>
      </c>
      <c r="X10" s="33">
        <v>903.60270000000003</v>
      </c>
      <c r="Y10" s="33">
        <v>959.97190000000001</v>
      </c>
      <c r="Z10" s="33">
        <v>1043.5229999999999</v>
      </c>
      <c r="AA10" s="33">
        <v>983.85749999999996</v>
      </c>
      <c r="AB10" s="33">
        <v>1025.1210000000001</v>
      </c>
      <c r="AC10" s="33">
        <v>1097.2090000000001</v>
      </c>
      <c r="AD10" s="33">
        <v>1047.6189999999999</v>
      </c>
      <c r="AE10" s="33">
        <v>1052.307</v>
      </c>
      <c r="AF10" s="33">
        <v>1129.6389999999999</v>
      </c>
      <c r="AG10" s="33">
        <v>1125.9639999999999</v>
      </c>
      <c r="AH10" s="33">
        <v>1167.7760000000001</v>
      </c>
      <c r="AI10" s="33">
        <v>1058.336</v>
      </c>
      <c r="AJ10" s="33">
        <v>1001.246</v>
      </c>
      <c r="AK10" s="33">
        <v>839.6626</v>
      </c>
      <c r="AL10" s="33">
        <v>906.65170000000001</v>
      </c>
      <c r="AM10" s="33">
        <v>895.5702</v>
      </c>
      <c r="AN10" s="33">
        <v>855.24170000000004</v>
      </c>
      <c r="AO10" s="33">
        <v>969.26670000000001</v>
      </c>
      <c r="AQ10" s="1"/>
      <c r="AR10" s="33"/>
    </row>
    <row r="11" spans="2:44" x14ac:dyDescent="0.25">
      <c r="B11" s="1" t="s">
        <v>6</v>
      </c>
      <c r="C11" s="33">
        <v>803.10199999999998</v>
      </c>
      <c r="D11" s="33">
        <v>823.61959999999999</v>
      </c>
      <c r="E11" s="33">
        <v>799.33680000000004</v>
      </c>
      <c r="F11" s="33">
        <v>884.08500000000004</v>
      </c>
      <c r="G11" s="33">
        <v>891.19820000000004</v>
      </c>
      <c r="H11" s="33">
        <v>935.14440000000002</v>
      </c>
      <c r="I11" s="33">
        <v>942.91120000000001</v>
      </c>
      <c r="J11" s="33">
        <v>1027.9059999999999</v>
      </c>
      <c r="K11" s="33">
        <v>1103.4549999999999</v>
      </c>
      <c r="L11" s="33">
        <v>996.45830000000001</v>
      </c>
      <c r="M11" s="33">
        <v>974.44949999999994</v>
      </c>
      <c r="N11" s="33">
        <v>953.85410000000002</v>
      </c>
      <c r="O11" s="33">
        <v>1024.2550000000001</v>
      </c>
      <c r="P11" s="33">
        <v>1036.6510000000001</v>
      </c>
      <c r="Q11" s="33">
        <v>1083.0229999999999</v>
      </c>
      <c r="R11" s="33">
        <v>1079.1590000000001</v>
      </c>
      <c r="S11" s="33">
        <v>941.0471</v>
      </c>
      <c r="T11" s="33">
        <v>997.97919999999999</v>
      </c>
      <c r="U11" s="33">
        <v>963.73749999999995</v>
      </c>
      <c r="V11" s="33">
        <v>1070.943</v>
      </c>
      <c r="W11" s="33">
        <v>1033.211</v>
      </c>
      <c r="X11" s="33">
        <v>971.40790000000004</v>
      </c>
      <c r="Y11" s="33">
        <v>946.76880000000006</v>
      </c>
      <c r="Z11" s="33">
        <v>934.52909999999997</v>
      </c>
      <c r="AA11" s="33">
        <v>1025.1420000000001</v>
      </c>
      <c r="AB11" s="33">
        <v>1019.353</v>
      </c>
      <c r="AC11" s="33">
        <v>978.82219999999995</v>
      </c>
      <c r="AD11" s="33">
        <v>972.17920000000004</v>
      </c>
      <c r="AE11" s="33">
        <v>1049.5150000000001</v>
      </c>
      <c r="AF11" s="33">
        <v>1062.239</v>
      </c>
      <c r="AG11" s="33">
        <v>1102.4090000000001</v>
      </c>
      <c r="AH11" s="33">
        <v>1212.5609999999999</v>
      </c>
      <c r="AI11" s="33">
        <v>1229.2550000000001</v>
      </c>
      <c r="AJ11" s="33">
        <v>1091.752</v>
      </c>
      <c r="AK11" s="33">
        <v>989.91330000000005</v>
      </c>
      <c r="AL11" s="33">
        <v>993.61620000000005</v>
      </c>
      <c r="AM11" s="33">
        <v>953.78750000000002</v>
      </c>
      <c r="AN11" s="33">
        <v>1096.7940000000001</v>
      </c>
      <c r="AO11" s="33">
        <v>972.16989999999998</v>
      </c>
      <c r="AQ11" s="1"/>
      <c r="AR11" s="33"/>
    </row>
    <row r="12" spans="2:44" x14ac:dyDescent="0.25">
      <c r="B12" s="1" t="s">
        <v>7</v>
      </c>
      <c r="C12" s="33">
        <v>897.33619999999996</v>
      </c>
      <c r="D12" s="33">
        <v>850.85590000000002</v>
      </c>
      <c r="E12" s="33">
        <v>805.2423</v>
      </c>
      <c r="F12" s="33">
        <v>792.80790000000002</v>
      </c>
      <c r="G12" s="33">
        <v>830.87620000000004</v>
      </c>
      <c r="H12" s="33">
        <v>889.74549999999999</v>
      </c>
      <c r="I12" s="33">
        <v>941.53240000000005</v>
      </c>
      <c r="J12" s="33">
        <v>946.22950000000003</v>
      </c>
      <c r="K12" s="33">
        <v>984.43169999999998</v>
      </c>
      <c r="L12" s="33">
        <v>1006.783</v>
      </c>
      <c r="M12" s="33">
        <v>1016.979</v>
      </c>
      <c r="N12" s="33">
        <v>1046.732</v>
      </c>
      <c r="O12" s="33">
        <v>1054.444</v>
      </c>
      <c r="P12" s="33">
        <v>1019.869</v>
      </c>
      <c r="Q12" s="33">
        <v>1034.681</v>
      </c>
      <c r="R12" s="33">
        <v>1008.962</v>
      </c>
      <c r="S12" s="33">
        <v>940.60109999999997</v>
      </c>
      <c r="T12" s="33">
        <v>951.56629999999996</v>
      </c>
      <c r="U12" s="33">
        <v>1023.249</v>
      </c>
      <c r="V12" s="33">
        <v>1079.548</v>
      </c>
      <c r="W12" s="33">
        <v>1037.643</v>
      </c>
      <c r="X12" s="33">
        <v>1082.752</v>
      </c>
      <c r="Y12" s="33">
        <v>1063.096</v>
      </c>
      <c r="Z12" s="33">
        <v>1112.2660000000001</v>
      </c>
      <c r="AA12" s="33">
        <v>991.76760000000002</v>
      </c>
      <c r="AB12" s="33">
        <v>1071.3240000000001</v>
      </c>
      <c r="AC12" s="33">
        <v>1100.944</v>
      </c>
      <c r="AD12" s="33">
        <v>1129.1579999999999</v>
      </c>
      <c r="AE12" s="33">
        <v>1121.0039999999999</v>
      </c>
      <c r="AF12" s="33">
        <v>1081.29</v>
      </c>
      <c r="AG12" s="33">
        <v>1018.104</v>
      </c>
      <c r="AH12" s="33">
        <v>1032.2080000000001</v>
      </c>
      <c r="AI12" s="33">
        <v>1028.2909999999999</v>
      </c>
      <c r="AJ12" s="33">
        <v>960.62480000000005</v>
      </c>
      <c r="AK12" s="33">
        <v>939.65030000000002</v>
      </c>
      <c r="AL12" s="33">
        <v>1105.7159999999999</v>
      </c>
      <c r="AM12" s="33">
        <v>923.41579999999999</v>
      </c>
      <c r="AN12" s="33">
        <v>821.60900000000004</v>
      </c>
      <c r="AO12" s="33">
        <v>857.62120000000004</v>
      </c>
      <c r="AQ12" s="1"/>
      <c r="AR12" s="33"/>
    </row>
    <row r="13" spans="2:44" x14ac:dyDescent="0.25">
      <c r="B13" s="1" t="s">
        <v>8</v>
      </c>
      <c r="C13" s="33">
        <v>1078.212</v>
      </c>
      <c r="D13" s="33">
        <v>1212.087</v>
      </c>
      <c r="E13" s="33">
        <v>1197.634</v>
      </c>
      <c r="F13" s="33">
        <v>1252.242</v>
      </c>
      <c r="G13" s="33">
        <v>1212.7380000000001</v>
      </c>
      <c r="H13" s="33">
        <v>1244.6489999999999</v>
      </c>
      <c r="I13" s="33">
        <v>1304.5239999999999</v>
      </c>
      <c r="J13" s="33">
        <v>1384.9179999999999</v>
      </c>
      <c r="K13" s="33">
        <v>1353.0519999999999</v>
      </c>
      <c r="L13" s="33">
        <v>1375.2819999999999</v>
      </c>
      <c r="M13" s="33">
        <v>1231.1030000000001</v>
      </c>
      <c r="N13" s="33">
        <v>1303.4739999999999</v>
      </c>
      <c r="O13" s="33">
        <v>1233.7660000000001</v>
      </c>
      <c r="P13" s="33">
        <v>1154.104</v>
      </c>
      <c r="Q13" s="33">
        <v>1081.9690000000001</v>
      </c>
      <c r="R13" s="33">
        <v>996.63419999999996</v>
      </c>
      <c r="S13" s="33">
        <v>1042.229</v>
      </c>
      <c r="T13" s="33">
        <v>997.38639999999998</v>
      </c>
      <c r="U13" s="33">
        <v>999.80550000000005</v>
      </c>
      <c r="V13" s="33">
        <v>973.5299</v>
      </c>
      <c r="W13" s="33">
        <v>988.26949999999999</v>
      </c>
      <c r="X13" s="33">
        <v>987.40899999999999</v>
      </c>
      <c r="Y13" s="33">
        <v>987.74710000000005</v>
      </c>
      <c r="Z13" s="33">
        <v>932.51829999999995</v>
      </c>
      <c r="AA13" s="33">
        <v>1004.626</v>
      </c>
      <c r="AB13" s="33">
        <v>983.94129999999996</v>
      </c>
      <c r="AC13" s="33">
        <v>970.18730000000005</v>
      </c>
      <c r="AD13" s="33">
        <v>968.78909999999996</v>
      </c>
      <c r="AE13" s="33">
        <v>994.83219999999994</v>
      </c>
      <c r="AF13" s="33">
        <v>999.78570000000002</v>
      </c>
      <c r="AG13" s="33">
        <v>974.18740000000003</v>
      </c>
      <c r="AH13" s="33">
        <v>1015.859</v>
      </c>
      <c r="AI13" s="33">
        <v>975.52110000000005</v>
      </c>
      <c r="AJ13" s="33">
        <v>835.29669999999999</v>
      </c>
      <c r="AK13" s="33">
        <v>850.55510000000004</v>
      </c>
      <c r="AL13" s="33">
        <v>832.25789999999995</v>
      </c>
      <c r="AM13" s="33">
        <v>900.30139999999994</v>
      </c>
      <c r="AN13" s="33">
        <v>890.69970000000001</v>
      </c>
      <c r="AO13" s="33">
        <v>804.28240000000005</v>
      </c>
      <c r="AQ13" s="1"/>
      <c r="AR13" s="33"/>
    </row>
    <row r="14" spans="2:44" x14ac:dyDescent="0.25">
      <c r="B14" s="1" t="s">
        <v>9</v>
      </c>
      <c r="C14" s="33">
        <v>708.52049999999997</v>
      </c>
      <c r="D14" s="33">
        <v>717.54679999999996</v>
      </c>
      <c r="E14" s="33">
        <v>753.40129999999999</v>
      </c>
      <c r="F14" s="33">
        <v>715.31079999999997</v>
      </c>
      <c r="G14" s="33">
        <v>772.83370000000002</v>
      </c>
      <c r="H14" s="33">
        <v>752.27080000000001</v>
      </c>
      <c r="I14" s="33">
        <v>789.15840000000003</v>
      </c>
      <c r="J14" s="33">
        <v>779.58259999999996</v>
      </c>
      <c r="K14" s="33">
        <v>844.60569999999996</v>
      </c>
      <c r="L14" s="33">
        <v>812.43470000000002</v>
      </c>
      <c r="M14" s="33">
        <v>812.08029999999997</v>
      </c>
      <c r="N14" s="33">
        <v>898.92489999999998</v>
      </c>
      <c r="O14" s="33">
        <v>869.92790000000002</v>
      </c>
      <c r="P14" s="33">
        <v>838.21370000000002</v>
      </c>
      <c r="Q14" s="33">
        <v>846.86220000000003</v>
      </c>
      <c r="R14" s="33">
        <v>849.56939999999997</v>
      </c>
      <c r="S14" s="33">
        <v>813.75080000000003</v>
      </c>
      <c r="T14" s="33">
        <v>820.14739999999995</v>
      </c>
      <c r="U14" s="33">
        <v>786.17849999999999</v>
      </c>
      <c r="V14" s="33">
        <v>789.28120000000001</v>
      </c>
      <c r="W14" s="33">
        <v>757.62199999999996</v>
      </c>
      <c r="X14" s="33">
        <v>710.70420000000001</v>
      </c>
      <c r="Y14" s="33">
        <v>692.46299999999997</v>
      </c>
      <c r="Z14" s="33">
        <v>701.79549999999995</v>
      </c>
      <c r="AA14" s="33">
        <v>709.86929999999995</v>
      </c>
      <c r="AB14" s="33">
        <v>712.61</v>
      </c>
      <c r="AC14" s="33">
        <v>697.38630000000001</v>
      </c>
      <c r="AD14" s="33">
        <v>812.45010000000002</v>
      </c>
      <c r="AE14" s="33">
        <v>802.34370000000001</v>
      </c>
      <c r="AF14" s="33">
        <v>858.25350000000003</v>
      </c>
      <c r="AG14" s="33">
        <v>797.67650000000003</v>
      </c>
      <c r="AH14" s="33">
        <v>778.58100000000002</v>
      </c>
      <c r="AI14" s="33">
        <v>801.10670000000005</v>
      </c>
      <c r="AJ14" s="33">
        <v>630.61429999999996</v>
      </c>
      <c r="AK14" s="33">
        <v>577.47130000000004</v>
      </c>
      <c r="AL14" s="33">
        <v>730.8528</v>
      </c>
      <c r="AM14" s="33">
        <v>721.15110000000004</v>
      </c>
      <c r="AN14" s="33">
        <v>740.45839999999998</v>
      </c>
      <c r="AO14" s="33">
        <v>851.11839999999995</v>
      </c>
      <c r="AQ14" s="1"/>
      <c r="AR14" s="33"/>
    </row>
    <row r="15" spans="2:44" x14ac:dyDescent="0.25">
      <c r="B15" s="1" t="s">
        <v>10</v>
      </c>
      <c r="C15" s="33">
        <v>1098.673</v>
      </c>
      <c r="D15" s="33">
        <v>1085.864</v>
      </c>
      <c r="E15" s="33">
        <v>1082.376</v>
      </c>
      <c r="F15" s="33">
        <v>1164.903</v>
      </c>
      <c r="G15" s="33">
        <v>1199.683</v>
      </c>
      <c r="H15" s="33">
        <v>1194.6510000000001</v>
      </c>
      <c r="I15" s="33">
        <v>1257.9100000000001</v>
      </c>
      <c r="J15" s="33">
        <v>1245.114</v>
      </c>
      <c r="K15" s="33">
        <v>1318.4649999999999</v>
      </c>
      <c r="L15" s="33">
        <v>1462.1030000000001</v>
      </c>
      <c r="M15" s="33">
        <v>1355.0630000000001</v>
      </c>
      <c r="N15" s="33">
        <v>1306.806</v>
      </c>
      <c r="O15" s="33">
        <v>1239.164</v>
      </c>
      <c r="P15" s="33">
        <v>1207.702</v>
      </c>
      <c r="Q15" s="33">
        <v>1208.1420000000001</v>
      </c>
      <c r="R15" s="33">
        <v>1119.0509999999999</v>
      </c>
      <c r="S15" s="33">
        <v>1102.2629999999999</v>
      </c>
      <c r="T15" s="33">
        <v>1203.414</v>
      </c>
      <c r="U15" s="33">
        <v>1147.682</v>
      </c>
      <c r="V15" s="33">
        <v>1183.394</v>
      </c>
      <c r="W15" s="33">
        <v>1133.942</v>
      </c>
      <c r="X15" s="33">
        <v>1090.348</v>
      </c>
      <c r="Y15" s="33">
        <v>1058.355</v>
      </c>
      <c r="Z15" s="33">
        <v>1009.7910000000001</v>
      </c>
      <c r="AA15" s="33">
        <v>1030.7139999999999</v>
      </c>
      <c r="AB15" s="33">
        <v>958.86980000000005</v>
      </c>
      <c r="AC15" s="33">
        <v>1000.636</v>
      </c>
      <c r="AD15" s="33">
        <v>1031.3119999999999</v>
      </c>
      <c r="AE15" s="33">
        <v>1042.002</v>
      </c>
      <c r="AF15" s="33">
        <v>1010.8920000000001</v>
      </c>
      <c r="AG15" s="33">
        <v>993.20029999999997</v>
      </c>
      <c r="AH15" s="33">
        <v>1014.853</v>
      </c>
      <c r="AI15" s="33">
        <v>1009.968</v>
      </c>
      <c r="AJ15" s="33">
        <v>917.66819999999996</v>
      </c>
      <c r="AK15" s="33">
        <v>884.39580000000001</v>
      </c>
      <c r="AL15" s="33">
        <v>995.80989999999997</v>
      </c>
      <c r="AM15" s="33">
        <v>972.2876</v>
      </c>
      <c r="AN15" s="33">
        <v>1123.71</v>
      </c>
      <c r="AO15" s="33">
        <v>1062.3879999999999</v>
      </c>
      <c r="AQ15" s="1"/>
      <c r="AR15" s="33"/>
    </row>
    <row r="16" spans="2:44" x14ac:dyDescent="0.25">
      <c r="B16" s="1" t="s">
        <v>11</v>
      </c>
      <c r="C16" s="33">
        <v>1237.5940000000001</v>
      </c>
      <c r="D16" s="33">
        <v>1208.1659999999999</v>
      </c>
      <c r="E16" s="33">
        <v>1213.288</v>
      </c>
      <c r="F16" s="33">
        <v>1208.075</v>
      </c>
      <c r="G16" s="33">
        <v>1131.4259999999999</v>
      </c>
      <c r="H16" s="33">
        <v>1173.211</v>
      </c>
      <c r="I16" s="33">
        <v>1128.9110000000001</v>
      </c>
      <c r="J16" s="33">
        <v>1214.8920000000001</v>
      </c>
      <c r="K16" s="33">
        <v>1227.567</v>
      </c>
      <c r="L16" s="33">
        <v>1219.4380000000001</v>
      </c>
      <c r="M16" s="33">
        <v>1267.8530000000001</v>
      </c>
      <c r="N16" s="33">
        <v>1271.537</v>
      </c>
      <c r="O16" s="33">
        <v>1257.2739999999999</v>
      </c>
      <c r="P16" s="33">
        <v>1255.546</v>
      </c>
      <c r="Q16" s="33">
        <v>1229.2809999999999</v>
      </c>
      <c r="R16" s="33">
        <v>1184.45</v>
      </c>
      <c r="S16" s="33">
        <v>1178.422</v>
      </c>
      <c r="T16" s="33">
        <v>1038.3979999999999</v>
      </c>
      <c r="U16" s="33">
        <v>1039.925</v>
      </c>
      <c r="V16" s="33">
        <v>1080.5070000000001</v>
      </c>
      <c r="W16" s="33">
        <v>1114.6099999999999</v>
      </c>
      <c r="X16" s="33">
        <v>1154.22</v>
      </c>
      <c r="Y16" s="33">
        <v>1054.57</v>
      </c>
      <c r="Z16" s="33">
        <v>1364.2950000000001</v>
      </c>
      <c r="AA16" s="33">
        <v>1259.884</v>
      </c>
      <c r="AB16" s="33">
        <v>1206.213</v>
      </c>
      <c r="AC16" s="33">
        <v>1249.6669999999999</v>
      </c>
      <c r="AD16" s="33">
        <v>1353.0409999999999</v>
      </c>
      <c r="AE16" s="33">
        <v>1210.47</v>
      </c>
      <c r="AF16" s="33">
        <v>1200.9749999999999</v>
      </c>
      <c r="AG16" s="33">
        <v>1195.146</v>
      </c>
      <c r="AH16" s="33">
        <v>1278.923</v>
      </c>
      <c r="AI16" s="33">
        <v>1247.7360000000001</v>
      </c>
      <c r="AJ16" s="33">
        <v>1029.068</v>
      </c>
      <c r="AK16" s="33">
        <v>996.42790000000002</v>
      </c>
      <c r="AL16" s="33">
        <v>980.87549999999999</v>
      </c>
      <c r="AM16" s="33">
        <v>958.41079999999999</v>
      </c>
      <c r="AN16" s="33">
        <v>991.80110000000002</v>
      </c>
      <c r="AO16" s="33">
        <v>998.17840000000001</v>
      </c>
      <c r="AQ16" s="1"/>
      <c r="AR16" s="33"/>
    </row>
    <row r="17" spans="2:44" x14ac:dyDescent="0.25">
      <c r="B17" s="1" t="s">
        <v>12</v>
      </c>
      <c r="C17" s="33">
        <v>1404.6679999999999</v>
      </c>
      <c r="D17" s="33">
        <v>1404.3620000000001</v>
      </c>
      <c r="E17" s="33">
        <v>1479.35</v>
      </c>
      <c r="F17" s="33">
        <v>1433.1790000000001</v>
      </c>
      <c r="G17" s="33">
        <v>1447.537</v>
      </c>
      <c r="H17" s="33">
        <v>1471.894</v>
      </c>
      <c r="I17" s="33">
        <v>1519.8630000000001</v>
      </c>
      <c r="J17" s="33">
        <v>1543.2750000000001</v>
      </c>
      <c r="K17" s="33">
        <v>1509.374</v>
      </c>
      <c r="L17" s="33">
        <v>1463.134</v>
      </c>
      <c r="M17" s="33">
        <v>1505.499</v>
      </c>
      <c r="N17" s="33">
        <v>1451.4829999999999</v>
      </c>
      <c r="O17" s="33">
        <v>1402.08</v>
      </c>
      <c r="P17" s="33">
        <v>1409.008</v>
      </c>
      <c r="Q17" s="33">
        <v>1453.2650000000001</v>
      </c>
      <c r="R17" s="33">
        <v>1393.56</v>
      </c>
      <c r="S17" s="33">
        <v>1352.0530000000001</v>
      </c>
      <c r="T17" s="33">
        <v>1353.9010000000001</v>
      </c>
      <c r="U17" s="33">
        <v>1345.894</v>
      </c>
      <c r="V17" s="33">
        <v>1336.989</v>
      </c>
      <c r="W17" s="33">
        <v>1271.7670000000001</v>
      </c>
      <c r="X17" s="33">
        <v>1320.1179999999999</v>
      </c>
      <c r="Y17" s="33">
        <v>1370.624</v>
      </c>
      <c r="Z17" s="33">
        <v>1415.2429999999999</v>
      </c>
      <c r="AA17" s="33">
        <v>1383.403</v>
      </c>
      <c r="AB17" s="33">
        <v>1432.9369999999999</v>
      </c>
      <c r="AC17" s="33">
        <v>1380.623</v>
      </c>
      <c r="AD17" s="33">
        <v>1386.6990000000001</v>
      </c>
      <c r="AE17" s="33">
        <v>1354.905</v>
      </c>
      <c r="AF17" s="33">
        <v>1398.2560000000001</v>
      </c>
      <c r="AG17" s="33">
        <v>1361.2760000000001</v>
      </c>
      <c r="AH17" s="33">
        <v>1377.941</v>
      </c>
      <c r="AI17" s="33">
        <v>1303.251</v>
      </c>
      <c r="AJ17" s="33">
        <v>1270.0999999999999</v>
      </c>
      <c r="AK17" s="33">
        <v>1244.6279999999999</v>
      </c>
      <c r="AL17" s="33">
        <v>1325.625</v>
      </c>
      <c r="AM17" s="33">
        <v>1326.12</v>
      </c>
      <c r="AN17" s="33">
        <v>1356.2280000000001</v>
      </c>
      <c r="AO17" s="33">
        <v>1418.645</v>
      </c>
      <c r="AQ17" s="1"/>
      <c r="AR17" s="33"/>
    </row>
    <row r="18" spans="2:44" x14ac:dyDescent="0.25">
      <c r="B18" s="1" t="s">
        <v>85</v>
      </c>
      <c r="C18" s="33">
        <v>1305.9010000000001</v>
      </c>
      <c r="D18" s="33">
        <v>1322.1959999999999</v>
      </c>
      <c r="E18" s="33">
        <v>1266.633</v>
      </c>
      <c r="F18" s="33">
        <v>1296.49</v>
      </c>
      <c r="G18" s="33">
        <v>1290.556</v>
      </c>
      <c r="H18" s="33">
        <v>1287.1079999999999</v>
      </c>
      <c r="I18" s="33">
        <v>1348.605</v>
      </c>
      <c r="J18" s="33">
        <v>1394.8389999999999</v>
      </c>
      <c r="K18" s="33">
        <v>1371.318</v>
      </c>
      <c r="L18" s="33">
        <v>1324.3989999999999</v>
      </c>
      <c r="M18" s="33">
        <v>1382.7149999999999</v>
      </c>
      <c r="N18" s="33">
        <v>1370.3969999999999</v>
      </c>
      <c r="O18" s="33">
        <v>1276.9069999999999</v>
      </c>
      <c r="P18" s="33">
        <v>1325.6379999999999</v>
      </c>
      <c r="Q18" s="33">
        <v>1289.577</v>
      </c>
      <c r="R18" s="33">
        <v>1318.329</v>
      </c>
      <c r="S18" s="33">
        <v>1298.1400000000001</v>
      </c>
      <c r="T18" s="33">
        <v>1257.3530000000001</v>
      </c>
      <c r="U18" s="33">
        <v>1231.9390000000001</v>
      </c>
      <c r="V18" s="33">
        <v>1211.682</v>
      </c>
      <c r="W18" s="33">
        <v>1232.8230000000001</v>
      </c>
      <c r="X18" s="33">
        <v>1277.664</v>
      </c>
      <c r="Y18" s="33">
        <v>1265.5519999999999</v>
      </c>
      <c r="Z18" s="33">
        <v>1314.7850000000001</v>
      </c>
      <c r="AA18" s="33">
        <v>1287.346</v>
      </c>
      <c r="AB18" s="33">
        <v>1247.3579999999999</v>
      </c>
      <c r="AC18" s="33">
        <v>1369.4880000000001</v>
      </c>
      <c r="AD18" s="33">
        <v>1399.962</v>
      </c>
      <c r="AE18" s="33">
        <v>1407.623</v>
      </c>
      <c r="AF18" s="33">
        <v>1404.8510000000001</v>
      </c>
      <c r="AG18" s="33">
        <v>1404.3589999999999</v>
      </c>
      <c r="AH18" s="33">
        <v>1386.1079999999999</v>
      </c>
      <c r="AI18" s="33">
        <v>1346.751</v>
      </c>
      <c r="AJ18" s="33">
        <v>1271.3810000000001</v>
      </c>
      <c r="AK18" s="33">
        <v>1251.42</v>
      </c>
      <c r="AL18" s="33">
        <v>1252.193</v>
      </c>
      <c r="AM18" s="33">
        <v>1293.0260000000001</v>
      </c>
      <c r="AN18" s="33">
        <v>1228.009</v>
      </c>
      <c r="AO18" s="33">
        <v>1309.9839999999999</v>
      </c>
      <c r="AQ18" s="1"/>
      <c r="AR18" s="33"/>
    </row>
    <row r="19" spans="2:44" x14ac:dyDescent="0.25">
      <c r="B19" s="1" t="s">
        <v>13</v>
      </c>
      <c r="C19" s="33">
        <v>1235.585</v>
      </c>
      <c r="D19" s="33">
        <v>1265.6130000000001</v>
      </c>
      <c r="E19" s="33">
        <v>1211.287</v>
      </c>
      <c r="F19" s="33">
        <v>1203.674</v>
      </c>
      <c r="G19" s="33">
        <v>1263.721</v>
      </c>
      <c r="H19" s="33">
        <v>1251.5509999999999</v>
      </c>
      <c r="I19" s="33">
        <v>1319.078</v>
      </c>
      <c r="J19" s="33">
        <v>1309.2850000000001</v>
      </c>
      <c r="K19" s="33">
        <v>1339.181</v>
      </c>
      <c r="L19" s="33">
        <v>1312.5630000000001</v>
      </c>
      <c r="M19" s="33">
        <v>1303.3</v>
      </c>
      <c r="N19" s="33">
        <v>1305.702</v>
      </c>
      <c r="O19" s="33">
        <v>1276.066</v>
      </c>
      <c r="P19" s="33">
        <v>1324.191</v>
      </c>
      <c r="Q19" s="33">
        <v>1331.518</v>
      </c>
      <c r="R19" s="33">
        <v>1302.085</v>
      </c>
      <c r="S19" s="33">
        <v>1351.87</v>
      </c>
      <c r="T19" s="33">
        <v>1349.2349999999999</v>
      </c>
      <c r="U19" s="33">
        <v>1294.384</v>
      </c>
      <c r="V19" s="33">
        <v>1280.3699999999999</v>
      </c>
      <c r="W19" s="33">
        <v>1278.5039999999999</v>
      </c>
      <c r="X19" s="33">
        <v>1226.999</v>
      </c>
      <c r="Y19" s="33">
        <v>1272.769</v>
      </c>
      <c r="Z19" s="33">
        <v>1272.0619999999999</v>
      </c>
      <c r="AA19" s="33">
        <v>1285.1679999999999</v>
      </c>
      <c r="AB19" s="33">
        <v>1359.3230000000001</v>
      </c>
      <c r="AC19" s="33">
        <v>1377.0060000000001</v>
      </c>
      <c r="AD19" s="33">
        <v>1392.2670000000001</v>
      </c>
      <c r="AE19" s="33">
        <v>1432.462</v>
      </c>
      <c r="AF19" s="33">
        <v>1421.5519999999999</v>
      </c>
      <c r="AG19" s="33">
        <v>1472.627</v>
      </c>
      <c r="AH19" s="33">
        <v>1515.6369999999999</v>
      </c>
      <c r="AI19" s="33">
        <v>1517.0070000000001</v>
      </c>
      <c r="AJ19" s="33">
        <v>1441.182</v>
      </c>
      <c r="AK19" s="33">
        <v>1438.441</v>
      </c>
      <c r="AL19" s="33">
        <v>1436.115</v>
      </c>
      <c r="AM19" s="33">
        <v>1452.8420000000001</v>
      </c>
      <c r="AN19" s="33">
        <v>1526.472</v>
      </c>
      <c r="AO19" s="33">
        <v>1364.7070000000001</v>
      </c>
      <c r="AQ19" s="1"/>
      <c r="AR19" s="33"/>
    </row>
    <row r="20" spans="2:44" x14ac:dyDescent="0.25">
      <c r="B20" s="1" t="s">
        <v>14</v>
      </c>
      <c r="C20" s="33">
        <v>1614.6479999999999</v>
      </c>
      <c r="D20" s="33">
        <v>1647.672</v>
      </c>
      <c r="E20" s="33">
        <v>1694.2260000000001</v>
      </c>
      <c r="F20" s="33">
        <v>1728.903</v>
      </c>
      <c r="G20" s="33">
        <v>1721.896</v>
      </c>
      <c r="H20" s="33">
        <v>1798.3109999999999</v>
      </c>
      <c r="I20" s="33">
        <v>1789.89</v>
      </c>
      <c r="J20" s="33">
        <v>1730.489</v>
      </c>
      <c r="K20" s="33">
        <v>1844.3309999999999</v>
      </c>
      <c r="L20" s="33">
        <v>1879.818</v>
      </c>
      <c r="M20" s="33">
        <v>1941.847</v>
      </c>
      <c r="N20" s="33">
        <v>1895.787</v>
      </c>
      <c r="O20" s="33">
        <v>1908.8610000000001</v>
      </c>
      <c r="P20" s="33">
        <v>1961.193</v>
      </c>
      <c r="Q20" s="33">
        <v>1889.798</v>
      </c>
      <c r="R20" s="33">
        <v>1851.576</v>
      </c>
      <c r="S20" s="33">
        <v>1865.2940000000001</v>
      </c>
      <c r="T20" s="33">
        <v>1799.2070000000001</v>
      </c>
      <c r="U20" s="33">
        <v>1843.489</v>
      </c>
      <c r="V20" s="33">
        <v>1904.675</v>
      </c>
      <c r="W20" s="33">
        <v>1892.9939999999999</v>
      </c>
      <c r="X20" s="33">
        <v>1834.94</v>
      </c>
      <c r="Y20" s="33">
        <v>1877.0060000000001</v>
      </c>
      <c r="Z20" s="33">
        <v>1885.614</v>
      </c>
      <c r="AA20" s="33">
        <v>1901.32</v>
      </c>
      <c r="AB20" s="33">
        <v>1880.1849999999999</v>
      </c>
      <c r="AC20" s="33">
        <v>1902.998</v>
      </c>
      <c r="AD20" s="33">
        <v>1919.8710000000001</v>
      </c>
      <c r="AE20" s="33">
        <v>1884.393</v>
      </c>
      <c r="AF20" s="33">
        <v>1885.2570000000001</v>
      </c>
      <c r="AG20" s="33">
        <v>1911.07</v>
      </c>
      <c r="AH20" s="33">
        <v>1929.2750000000001</v>
      </c>
      <c r="AI20" s="33">
        <v>1943.9829999999999</v>
      </c>
      <c r="AJ20" s="33">
        <v>1751.665</v>
      </c>
      <c r="AK20" s="33">
        <v>1803.4649999999999</v>
      </c>
      <c r="AL20" s="33">
        <v>1707.5419999999999</v>
      </c>
      <c r="AM20" s="33">
        <v>1720.643</v>
      </c>
      <c r="AN20" s="33">
        <v>1692.838</v>
      </c>
      <c r="AO20" s="33">
        <v>1687.1320000000001</v>
      </c>
      <c r="AQ20" s="1"/>
      <c r="AR20" s="33"/>
    </row>
    <row r="21" spans="2:44" x14ac:dyDescent="0.25">
      <c r="B21" s="1" t="s">
        <v>15</v>
      </c>
      <c r="C21" s="33">
        <v>1611.4</v>
      </c>
      <c r="D21" s="33">
        <v>1521.962</v>
      </c>
      <c r="E21" s="33">
        <v>1618.174</v>
      </c>
      <c r="F21" s="33">
        <v>1557.06</v>
      </c>
      <c r="G21" s="33">
        <v>1623.1310000000001</v>
      </c>
      <c r="H21" s="33">
        <v>1675.53</v>
      </c>
      <c r="I21" s="33">
        <v>1734.944</v>
      </c>
      <c r="J21" s="33">
        <v>1700.973</v>
      </c>
      <c r="K21" s="33">
        <v>1689.5050000000001</v>
      </c>
      <c r="L21" s="33">
        <v>1688.5730000000001</v>
      </c>
      <c r="M21" s="33">
        <v>1729.5640000000001</v>
      </c>
      <c r="N21" s="33">
        <v>1710.0519999999999</v>
      </c>
      <c r="O21" s="33">
        <v>1673.693</v>
      </c>
      <c r="P21" s="33">
        <v>1606.1890000000001</v>
      </c>
      <c r="Q21" s="33">
        <v>1613.3879999999999</v>
      </c>
      <c r="R21" s="33">
        <v>1595.952</v>
      </c>
      <c r="S21" s="33">
        <v>1566.5029999999999</v>
      </c>
      <c r="T21" s="33">
        <v>1543.7349999999999</v>
      </c>
      <c r="U21" s="33">
        <v>1562.3119999999999</v>
      </c>
      <c r="V21" s="33">
        <v>1627.848</v>
      </c>
      <c r="W21" s="33">
        <v>1585.8119999999999</v>
      </c>
      <c r="X21" s="33">
        <v>1584.479</v>
      </c>
      <c r="Y21" s="33">
        <v>1558.0070000000001</v>
      </c>
      <c r="Z21" s="33">
        <v>1610.222</v>
      </c>
      <c r="AA21" s="33">
        <v>1580.674</v>
      </c>
      <c r="AB21" s="33">
        <v>1581.4559999999999</v>
      </c>
      <c r="AC21" s="33">
        <v>1654.098</v>
      </c>
      <c r="AD21" s="33">
        <v>1688.242</v>
      </c>
      <c r="AE21" s="33">
        <v>1720.0070000000001</v>
      </c>
      <c r="AF21" s="33">
        <v>1690.1610000000001</v>
      </c>
      <c r="AG21" s="33">
        <v>1737.1959999999999</v>
      </c>
      <c r="AH21" s="33">
        <v>1805.08</v>
      </c>
      <c r="AI21" s="33">
        <v>1729.2339999999999</v>
      </c>
      <c r="AJ21" s="33">
        <v>1703.924</v>
      </c>
      <c r="AK21" s="33">
        <v>1647.43</v>
      </c>
      <c r="AL21" s="33">
        <v>1619.4780000000001</v>
      </c>
      <c r="AM21" s="33">
        <v>1547.432</v>
      </c>
      <c r="AN21" s="33">
        <v>1473.2739999999999</v>
      </c>
      <c r="AO21" s="33">
        <v>1479.933</v>
      </c>
      <c r="AQ21" s="1"/>
      <c r="AR21" s="33"/>
    </row>
    <row r="22" spans="2:44" x14ac:dyDescent="0.25">
      <c r="B22" s="1" t="s">
        <v>16</v>
      </c>
      <c r="C22" s="33">
        <v>1768.6949999999999</v>
      </c>
      <c r="D22" s="33">
        <v>1707.896</v>
      </c>
      <c r="E22" s="33">
        <v>1774.6610000000001</v>
      </c>
      <c r="F22" s="33">
        <v>1750.768</v>
      </c>
      <c r="G22" s="33">
        <v>1669.4880000000001</v>
      </c>
      <c r="H22" s="33">
        <v>1602.09</v>
      </c>
      <c r="I22" s="33">
        <v>1793.2170000000001</v>
      </c>
      <c r="J22" s="33">
        <v>1911.3520000000001</v>
      </c>
      <c r="K22" s="33">
        <v>1865.1120000000001</v>
      </c>
      <c r="L22" s="33">
        <v>1769.6759999999999</v>
      </c>
      <c r="M22" s="33">
        <v>1838.607</v>
      </c>
      <c r="N22" s="33">
        <v>1997.008</v>
      </c>
      <c r="O22" s="33">
        <v>1810.7280000000001</v>
      </c>
      <c r="P22" s="33">
        <v>1757.3340000000001</v>
      </c>
      <c r="Q22" s="33">
        <v>1759.241</v>
      </c>
      <c r="R22" s="33">
        <v>1759.377</v>
      </c>
      <c r="S22" s="33">
        <v>1637.645</v>
      </c>
      <c r="T22" s="33">
        <v>1632.7909999999999</v>
      </c>
      <c r="U22" s="33">
        <v>1653.973</v>
      </c>
      <c r="V22" s="33">
        <v>1652.567</v>
      </c>
      <c r="W22" s="33">
        <v>1741.3689999999999</v>
      </c>
      <c r="X22" s="33">
        <v>1745.0050000000001</v>
      </c>
      <c r="Y22" s="33">
        <v>1678.2049999999999</v>
      </c>
      <c r="Z22" s="33">
        <v>1718.5509999999999</v>
      </c>
      <c r="AA22" s="33">
        <v>1703.4839999999999</v>
      </c>
      <c r="AB22" s="33">
        <v>1759.461</v>
      </c>
      <c r="AC22" s="33">
        <v>1791.08</v>
      </c>
      <c r="AD22" s="33">
        <v>1872.8820000000001</v>
      </c>
      <c r="AE22" s="33">
        <v>1848.9380000000001</v>
      </c>
      <c r="AF22" s="33">
        <v>1853.877</v>
      </c>
      <c r="AG22" s="33">
        <v>1859.8879999999999</v>
      </c>
      <c r="AH22" s="33">
        <v>2032.665</v>
      </c>
      <c r="AI22" s="33">
        <v>1940.5989999999999</v>
      </c>
      <c r="AJ22" s="33">
        <v>2119.2930000000001</v>
      </c>
      <c r="AK22" s="33">
        <v>2061.1190000000001</v>
      </c>
      <c r="AL22" s="33">
        <v>2067.4180000000001</v>
      </c>
      <c r="AM22" s="33">
        <v>2143.7489999999998</v>
      </c>
      <c r="AN22" s="33">
        <v>2239.0349999999999</v>
      </c>
      <c r="AO22" s="33">
        <v>1859.518</v>
      </c>
      <c r="AQ22" s="1"/>
      <c r="AR22" s="33"/>
    </row>
    <row r="23" spans="2:44" x14ac:dyDescent="0.25">
      <c r="B23" s="1" t="s">
        <v>17</v>
      </c>
      <c r="C23" s="33">
        <v>1519.9570000000001</v>
      </c>
      <c r="D23" s="33">
        <v>1522.6880000000001</v>
      </c>
      <c r="E23" s="33">
        <v>1577.4190000000001</v>
      </c>
      <c r="F23" s="33">
        <v>1551.672</v>
      </c>
      <c r="G23" s="33">
        <v>1590.329</v>
      </c>
      <c r="H23" s="33">
        <v>1563.701</v>
      </c>
      <c r="I23" s="33">
        <v>1689.296</v>
      </c>
      <c r="J23" s="33">
        <v>1668.9459999999999</v>
      </c>
      <c r="K23" s="33">
        <v>1661.9290000000001</v>
      </c>
      <c r="L23" s="33">
        <v>1555.087</v>
      </c>
      <c r="M23" s="33">
        <v>1542.86</v>
      </c>
      <c r="N23" s="33">
        <v>1577.5840000000001</v>
      </c>
      <c r="O23" s="33">
        <v>1559.5119999999999</v>
      </c>
      <c r="P23" s="33">
        <v>1451.635</v>
      </c>
      <c r="Q23" s="33">
        <v>1452.0150000000001</v>
      </c>
      <c r="R23" s="33">
        <v>1530.1849999999999</v>
      </c>
      <c r="S23" s="33">
        <v>1487.0650000000001</v>
      </c>
      <c r="T23" s="33">
        <v>1494.9559999999999</v>
      </c>
      <c r="U23" s="33">
        <v>1514.2739999999999</v>
      </c>
      <c r="V23" s="33">
        <v>1516.817</v>
      </c>
      <c r="W23" s="33">
        <v>1524.5340000000001</v>
      </c>
      <c r="X23" s="33">
        <v>1518.604</v>
      </c>
      <c r="Y23" s="33">
        <v>1580.7629999999999</v>
      </c>
      <c r="Z23" s="33">
        <v>1592.81</v>
      </c>
      <c r="AA23" s="33">
        <v>1551.6</v>
      </c>
      <c r="AB23" s="33">
        <v>1572.54</v>
      </c>
      <c r="AC23" s="33">
        <v>1555.89</v>
      </c>
      <c r="AD23" s="33">
        <v>1614.846</v>
      </c>
      <c r="AE23" s="33">
        <v>1642.72</v>
      </c>
      <c r="AF23" s="33">
        <v>1640.25</v>
      </c>
      <c r="AG23" s="33">
        <v>1640.6420000000001</v>
      </c>
      <c r="AH23" s="33">
        <v>1713.433</v>
      </c>
      <c r="AI23" s="33">
        <v>1591.4839999999999</v>
      </c>
      <c r="AJ23" s="33">
        <v>1399.2</v>
      </c>
      <c r="AK23" s="33">
        <v>1498.077</v>
      </c>
      <c r="AL23" s="33">
        <v>1489.7629999999999</v>
      </c>
      <c r="AM23" s="33">
        <v>1504.182</v>
      </c>
      <c r="AN23" s="33">
        <v>1562.6949999999999</v>
      </c>
      <c r="AO23" s="33">
        <v>1559.0940000000001</v>
      </c>
      <c r="AQ23" s="1"/>
      <c r="AR23" s="33"/>
    </row>
    <row r="24" spans="2:44" x14ac:dyDescent="0.25">
      <c r="B24" s="1" t="s">
        <v>20</v>
      </c>
      <c r="C24" s="33">
        <v>1461.193</v>
      </c>
      <c r="D24" s="33">
        <v>1389.7860000000001</v>
      </c>
      <c r="E24" s="33">
        <v>1392.549</v>
      </c>
      <c r="F24" s="33">
        <v>1350.9960000000001</v>
      </c>
      <c r="G24" s="33">
        <v>1291.1300000000001</v>
      </c>
      <c r="H24" s="33">
        <v>1439.7249999999999</v>
      </c>
      <c r="I24" s="33">
        <v>1396.088</v>
      </c>
      <c r="J24" s="33">
        <v>1404.586</v>
      </c>
      <c r="K24" s="33">
        <v>1333.596</v>
      </c>
      <c r="L24" s="33">
        <v>1353.838</v>
      </c>
      <c r="M24" s="33">
        <v>1314.5340000000001</v>
      </c>
      <c r="N24" s="33">
        <v>1339.079</v>
      </c>
      <c r="O24" s="33">
        <v>1361.982</v>
      </c>
      <c r="P24" s="33">
        <v>1301.4090000000001</v>
      </c>
      <c r="Q24" s="33">
        <v>1220.5219999999999</v>
      </c>
      <c r="R24" s="33">
        <v>1221.9159999999999</v>
      </c>
      <c r="S24" s="33">
        <v>1239.82</v>
      </c>
      <c r="T24" s="33">
        <v>1177.068</v>
      </c>
      <c r="U24" s="33">
        <v>1235.57</v>
      </c>
      <c r="V24" s="33">
        <v>1203.0050000000001</v>
      </c>
      <c r="W24" s="33">
        <v>1318.011</v>
      </c>
      <c r="X24" s="33">
        <v>1268.6780000000001</v>
      </c>
      <c r="Y24" s="33">
        <v>1377.8130000000001</v>
      </c>
      <c r="Z24" s="33">
        <v>1265.441</v>
      </c>
      <c r="AA24" s="33">
        <v>1291.8710000000001</v>
      </c>
      <c r="AB24" s="33">
        <v>1298.2619999999999</v>
      </c>
      <c r="AC24" s="33">
        <v>1480.0550000000001</v>
      </c>
      <c r="AD24" s="33">
        <v>1459.076</v>
      </c>
      <c r="AE24" s="33">
        <v>1397.4860000000001</v>
      </c>
      <c r="AF24" s="33">
        <v>1476.259</v>
      </c>
      <c r="AG24" s="33">
        <v>1414.4459999999999</v>
      </c>
      <c r="AH24" s="33">
        <v>1437.2750000000001</v>
      </c>
      <c r="AI24" s="33">
        <v>1406.076</v>
      </c>
      <c r="AJ24" s="33">
        <v>1355.3389999999999</v>
      </c>
      <c r="AK24" s="33">
        <v>1384.8630000000001</v>
      </c>
      <c r="AL24" s="33">
        <v>1381.646</v>
      </c>
      <c r="AM24" s="33">
        <v>1091.009</v>
      </c>
      <c r="AN24" s="33">
        <v>1155.374</v>
      </c>
      <c r="AO24" s="33">
        <v>1161.5429999999999</v>
      </c>
      <c r="AQ24" s="1"/>
      <c r="AR24" s="33"/>
    </row>
    <row r="25" spans="2:44" x14ac:dyDescent="0.25">
      <c r="B25" s="1" t="s">
        <v>18</v>
      </c>
      <c r="C25" s="33">
        <v>1504.364</v>
      </c>
      <c r="D25" s="33">
        <v>1420.5920000000001</v>
      </c>
      <c r="E25" s="33">
        <v>1464.7090000000001</v>
      </c>
      <c r="F25" s="33">
        <v>1471.9749999999999</v>
      </c>
      <c r="G25" s="33">
        <v>1432.269</v>
      </c>
      <c r="H25" s="33">
        <v>1455.575</v>
      </c>
      <c r="I25" s="33">
        <v>1512.05</v>
      </c>
      <c r="J25" s="33">
        <v>1505.0350000000001</v>
      </c>
      <c r="K25" s="33">
        <v>1460.7449999999999</v>
      </c>
      <c r="L25" s="33">
        <v>1486.482</v>
      </c>
      <c r="M25" s="33">
        <v>1484.434</v>
      </c>
      <c r="N25" s="33">
        <v>1498.548</v>
      </c>
      <c r="O25" s="33">
        <v>1394.5740000000001</v>
      </c>
      <c r="P25" s="33">
        <v>1397.5419999999999</v>
      </c>
      <c r="Q25" s="33">
        <v>1393.001</v>
      </c>
      <c r="R25" s="33">
        <v>1317.894</v>
      </c>
      <c r="S25" s="33">
        <v>1315.9010000000001</v>
      </c>
      <c r="T25" s="33">
        <v>1358.8309999999999</v>
      </c>
      <c r="U25" s="33">
        <v>1330.4459999999999</v>
      </c>
      <c r="V25" s="33">
        <v>1323.691</v>
      </c>
      <c r="W25" s="33">
        <v>1349.8019999999999</v>
      </c>
      <c r="X25" s="33">
        <v>1414.7539999999999</v>
      </c>
      <c r="Y25" s="33">
        <v>1423.4829999999999</v>
      </c>
      <c r="Z25" s="33">
        <v>1456.547</v>
      </c>
      <c r="AA25" s="33">
        <v>1444.78</v>
      </c>
      <c r="AB25" s="33">
        <v>1483.6030000000001</v>
      </c>
      <c r="AC25" s="33">
        <v>1444.11</v>
      </c>
      <c r="AD25" s="33">
        <v>1471.2</v>
      </c>
      <c r="AE25" s="33">
        <v>1477.48</v>
      </c>
      <c r="AF25" s="33">
        <v>1359.2539999999999</v>
      </c>
      <c r="AG25" s="33">
        <v>1387.827</v>
      </c>
      <c r="AH25" s="33">
        <v>1401.3420000000001</v>
      </c>
      <c r="AI25" s="33">
        <v>1326.2529999999999</v>
      </c>
      <c r="AJ25" s="33">
        <v>1193.2550000000001</v>
      </c>
      <c r="AK25" s="33">
        <v>1209.9159999999999</v>
      </c>
      <c r="AL25" s="33">
        <v>1185.423</v>
      </c>
      <c r="AM25" s="33">
        <v>1242.0419999999999</v>
      </c>
      <c r="AN25" s="33">
        <v>1274.7139999999999</v>
      </c>
      <c r="AO25" s="33">
        <v>1309.6510000000001</v>
      </c>
      <c r="AQ25" s="1"/>
      <c r="AR25" s="33"/>
    </row>
    <row r="26" spans="2:44" x14ac:dyDescent="0.25">
      <c r="B26" s="1" t="s">
        <v>19</v>
      </c>
      <c r="C26" s="33">
        <v>2250.2469999999998</v>
      </c>
      <c r="D26" s="33">
        <v>2238.4</v>
      </c>
      <c r="E26" s="33">
        <v>2233.1729999999998</v>
      </c>
      <c r="F26" s="33">
        <v>2311.4879999999998</v>
      </c>
      <c r="G26" s="33">
        <v>2250.933</v>
      </c>
      <c r="H26" s="33">
        <v>2342.9839999999999</v>
      </c>
      <c r="I26" s="33">
        <v>2328.0830000000001</v>
      </c>
      <c r="J26" s="33">
        <v>2386.5300000000002</v>
      </c>
      <c r="K26" s="33">
        <v>2174.6640000000002</v>
      </c>
      <c r="L26" s="33">
        <v>2150.884</v>
      </c>
      <c r="M26" s="33">
        <v>2098.8380000000002</v>
      </c>
      <c r="N26" s="33">
        <v>2120.402</v>
      </c>
      <c r="O26" s="33">
        <v>2154.5</v>
      </c>
      <c r="P26" s="33">
        <v>2230.0300000000002</v>
      </c>
      <c r="Q26" s="33">
        <v>2154.6149999999998</v>
      </c>
      <c r="R26" s="33">
        <v>2181.9659999999999</v>
      </c>
      <c r="S26" s="33">
        <v>2100.8490000000002</v>
      </c>
      <c r="T26" s="33">
        <v>2108.663</v>
      </c>
      <c r="U26" s="33">
        <v>2118.8029999999999</v>
      </c>
      <c r="V26" s="33">
        <v>2045.317</v>
      </c>
      <c r="W26" s="33">
        <v>1985.039</v>
      </c>
      <c r="X26" s="33">
        <v>2062.009</v>
      </c>
      <c r="Y26" s="33">
        <v>2047.9090000000001</v>
      </c>
      <c r="Z26" s="33">
        <v>2103.8989999999999</v>
      </c>
      <c r="AA26" s="33">
        <v>2166.0079999999998</v>
      </c>
      <c r="AB26" s="33">
        <v>2117.1979999999999</v>
      </c>
      <c r="AC26" s="33">
        <v>2111.433</v>
      </c>
      <c r="AD26" s="33">
        <v>2188.0500000000002</v>
      </c>
      <c r="AE26" s="33">
        <v>2167.4070000000002</v>
      </c>
      <c r="AF26" s="33">
        <v>2093.8780000000002</v>
      </c>
      <c r="AG26" s="33">
        <v>2070.6590000000001</v>
      </c>
      <c r="AH26" s="33">
        <v>2125.0569999999998</v>
      </c>
      <c r="AI26" s="33">
        <v>1984.4369999999999</v>
      </c>
      <c r="AJ26" s="33">
        <v>1836.546</v>
      </c>
      <c r="AK26" s="33">
        <v>1939.6990000000001</v>
      </c>
      <c r="AL26" s="33">
        <v>2019.9159999999999</v>
      </c>
      <c r="AM26" s="33">
        <v>2040.3969999999999</v>
      </c>
      <c r="AN26" s="33">
        <v>2007.991</v>
      </c>
      <c r="AO26" s="33">
        <v>1908.2929999999999</v>
      </c>
      <c r="AQ26" s="1"/>
      <c r="AR26" s="33"/>
    </row>
    <row r="27" spans="2:44" x14ac:dyDescent="0.25">
      <c r="B27" s="1" t="s">
        <v>58</v>
      </c>
      <c r="C27" s="33">
        <v>1354.8340000000001</v>
      </c>
      <c r="D27" s="33">
        <v>1364.7370000000001</v>
      </c>
      <c r="E27" s="33">
        <v>1379.22</v>
      </c>
      <c r="F27" s="33">
        <v>1387.8030000000001</v>
      </c>
      <c r="G27" s="33">
        <v>1394.6759999999999</v>
      </c>
      <c r="H27" s="33">
        <v>1429.6189999999999</v>
      </c>
      <c r="I27" s="33">
        <v>1464.0889999999999</v>
      </c>
      <c r="J27" s="33">
        <v>1457.1420000000001</v>
      </c>
      <c r="K27" s="33">
        <v>1482.5409999999999</v>
      </c>
      <c r="L27" s="33">
        <v>1473.3610000000001</v>
      </c>
      <c r="M27" s="33">
        <v>1486.4190000000001</v>
      </c>
      <c r="N27" s="33">
        <v>1476.498</v>
      </c>
      <c r="O27" s="33">
        <v>1455.067</v>
      </c>
      <c r="P27" s="33">
        <v>1463.0329999999999</v>
      </c>
      <c r="Q27" s="33">
        <v>1442.9269999999999</v>
      </c>
      <c r="R27" s="33">
        <v>1420.2329999999999</v>
      </c>
      <c r="S27" s="33">
        <v>1414.529</v>
      </c>
      <c r="T27" s="33">
        <v>1393.1969999999999</v>
      </c>
      <c r="U27" s="33">
        <v>1389.002</v>
      </c>
      <c r="V27" s="33">
        <v>1406.63</v>
      </c>
      <c r="W27" s="33">
        <v>1402.374</v>
      </c>
      <c r="X27" s="33">
        <v>1390.1990000000001</v>
      </c>
      <c r="Y27" s="33">
        <v>1412.847</v>
      </c>
      <c r="Z27" s="33">
        <v>1440.827</v>
      </c>
      <c r="AA27" s="33">
        <v>1435.7639999999999</v>
      </c>
      <c r="AB27" s="33">
        <v>1444.212</v>
      </c>
      <c r="AC27" s="33">
        <v>1460.7560000000001</v>
      </c>
      <c r="AD27" s="33">
        <v>1484.316</v>
      </c>
      <c r="AE27" s="33">
        <v>1475.567</v>
      </c>
      <c r="AF27" s="33">
        <v>1471.992</v>
      </c>
      <c r="AG27" s="33">
        <v>1484.548</v>
      </c>
      <c r="AH27" s="33">
        <v>1520.076</v>
      </c>
      <c r="AI27" s="33">
        <v>1488.3030000000001</v>
      </c>
      <c r="AJ27" s="33">
        <v>1376.239</v>
      </c>
      <c r="AK27" s="33">
        <v>1377.4280000000001</v>
      </c>
      <c r="AL27" s="33">
        <v>1369.12</v>
      </c>
      <c r="AM27" s="33">
        <v>1369.7629999999999</v>
      </c>
      <c r="AN27" s="33">
        <v>1376.6310000000001</v>
      </c>
      <c r="AO27" s="33">
        <v>1352.895</v>
      </c>
      <c r="AQ27" s="1"/>
      <c r="AR27" s="33"/>
    </row>
    <row r="28" spans="2:44" x14ac:dyDescent="0.25">
      <c r="AI28" s="35"/>
      <c r="AJ28" s="35"/>
      <c r="AK28" s="35"/>
      <c r="AL28" s="35"/>
      <c r="AM28" s="35"/>
      <c r="AN28" s="35"/>
    </row>
    <row r="29" spans="2:44" x14ac:dyDescent="0.25">
      <c r="AI29" s="35"/>
      <c r="AJ29" s="35"/>
      <c r="AK29" s="35"/>
      <c r="AL29" s="35"/>
      <c r="AM29" s="35"/>
      <c r="AN29" s="35"/>
    </row>
    <row r="30" spans="2:44" x14ac:dyDescent="0.25">
      <c r="AM30" s="35"/>
      <c r="AN30" s="35"/>
    </row>
    <row r="32" spans="2:44" x14ac:dyDescent="0.25">
      <c r="B32" s="9" t="s">
        <v>86</v>
      </c>
      <c r="C32" s="9"/>
      <c r="D32" s="9"/>
      <c r="E32" s="9"/>
      <c r="F32" s="9"/>
      <c r="G32" s="9"/>
    </row>
    <row r="34" spans="2:46" ht="30" x14ac:dyDescent="0.25">
      <c r="B34" s="16"/>
      <c r="C34" s="17" t="s">
        <v>24</v>
      </c>
      <c r="D34" s="17" t="s">
        <v>25</v>
      </c>
      <c r="E34" s="17" t="s">
        <v>26</v>
      </c>
      <c r="F34" s="17" t="s">
        <v>27</v>
      </c>
      <c r="G34" s="17" t="s">
        <v>28</v>
      </c>
      <c r="H34" s="17" t="s">
        <v>29</v>
      </c>
      <c r="I34" s="17" t="s">
        <v>30</v>
      </c>
      <c r="J34" s="17" t="s">
        <v>31</v>
      </c>
      <c r="K34" s="17" t="s">
        <v>32</v>
      </c>
      <c r="L34" s="17" t="s">
        <v>33</v>
      </c>
      <c r="M34" s="17" t="s">
        <v>34</v>
      </c>
      <c r="N34" s="17" t="s">
        <v>35</v>
      </c>
      <c r="O34" s="17" t="s">
        <v>36</v>
      </c>
      <c r="P34" s="17" t="s">
        <v>37</v>
      </c>
      <c r="Q34" s="17" t="s">
        <v>38</v>
      </c>
      <c r="R34" s="17" t="s">
        <v>39</v>
      </c>
      <c r="S34" s="17" t="s">
        <v>40</v>
      </c>
      <c r="T34" s="17" t="s">
        <v>41</v>
      </c>
      <c r="U34" s="17" t="s">
        <v>42</v>
      </c>
      <c r="V34" s="17" t="s">
        <v>43</v>
      </c>
      <c r="W34" s="17" t="s">
        <v>44</v>
      </c>
      <c r="X34" s="17" t="s">
        <v>45</v>
      </c>
      <c r="Y34" s="17" t="s">
        <v>46</v>
      </c>
      <c r="Z34" s="17" t="s">
        <v>47</v>
      </c>
      <c r="AA34" s="17" t="s">
        <v>48</v>
      </c>
      <c r="AB34" s="17" t="s">
        <v>49</v>
      </c>
      <c r="AC34" s="17" t="s">
        <v>50</v>
      </c>
      <c r="AD34" s="111" t="s">
        <v>51</v>
      </c>
      <c r="AE34" s="17" t="s">
        <v>52</v>
      </c>
      <c r="AF34" s="17" t="s">
        <v>53</v>
      </c>
      <c r="AG34" s="17" t="s">
        <v>54</v>
      </c>
      <c r="AH34" s="111" t="s">
        <v>91</v>
      </c>
      <c r="AI34" s="17" t="s">
        <v>92</v>
      </c>
      <c r="AJ34" s="17" t="s">
        <v>94</v>
      </c>
      <c r="AK34" s="17" t="s">
        <v>98</v>
      </c>
      <c r="AL34" s="111" t="s">
        <v>101</v>
      </c>
    </row>
    <row r="35" spans="2:46" x14ac:dyDescent="0.25">
      <c r="B35" s="15" t="s">
        <v>0</v>
      </c>
      <c r="C35" s="34">
        <f>SUM(C5:F5)/4</f>
        <v>1069.3505</v>
      </c>
      <c r="D35" s="34">
        <f t="shared" ref="D35:AL35" si="0">SUM(D5:G5)/4</f>
        <v>1067.27775</v>
      </c>
      <c r="E35" s="34">
        <f t="shared" si="0"/>
        <v>1065.0807500000001</v>
      </c>
      <c r="F35" s="34">
        <f t="shared" si="0"/>
        <v>1064.41625</v>
      </c>
      <c r="G35" s="34">
        <f t="shared" si="0"/>
        <v>1082.3032499999999</v>
      </c>
      <c r="H35" s="34">
        <f t="shared" si="0"/>
        <v>1077.8252500000001</v>
      </c>
      <c r="I35" s="34">
        <f t="shared" si="0"/>
        <v>1083.2964999999999</v>
      </c>
      <c r="J35" s="34">
        <f t="shared" si="0"/>
        <v>1092.1310000000001</v>
      </c>
      <c r="K35" s="34">
        <f t="shared" si="0"/>
        <v>1068.6637500000002</v>
      </c>
      <c r="L35" s="34">
        <f t="shared" si="0"/>
        <v>1057.0165000000002</v>
      </c>
      <c r="M35" s="34">
        <f t="shared" si="0"/>
        <v>1030.009675</v>
      </c>
      <c r="N35" s="34">
        <f t="shared" si="0"/>
        <v>1001.566875</v>
      </c>
      <c r="O35" s="34">
        <f t="shared" si="0"/>
        <v>991.93662500000005</v>
      </c>
      <c r="P35" s="34">
        <f t="shared" si="0"/>
        <v>974.02417500000001</v>
      </c>
      <c r="Q35" s="34">
        <f t="shared" si="0"/>
        <v>969.33232500000008</v>
      </c>
      <c r="R35" s="34">
        <f t="shared" si="0"/>
        <v>945.9854499999999</v>
      </c>
      <c r="S35" s="34">
        <f t="shared" si="0"/>
        <v>904.51535000000001</v>
      </c>
      <c r="T35" s="34">
        <f t="shared" si="0"/>
        <v>891.702225</v>
      </c>
      <c r="U35" s="34">
        <f t="shared" si="0"/>
        <v>890.54809999999998</v>
      </c>
      <c r="V35" s="34">
        <f t="shared" si="0"/>
        <v>907.88490000000002</v>
      </c>
      <c r="W35" s="34">
        <f t="shared" si="0"/>
        <v>957.34924999999998</v>
      </c>
      <c r="X35" s="34">
        <f t="shared" si="0"/>
        <v>967.73974999999996</v>
      </c>
      <c r="Y35" s="34">
        <f t="shared" si="0"/>
        <v>957.70717500000001</v>
      </c>
      <c r="Z35" s="34">
        <f t="shared" si="0"/>
        <v>941.72002499999996</v>
      </c>
      <c r="AA35" s="34">
        <f t="shared" si="0"/>
        <v>897.59597499999995</v>
      </c>
      <c r="AB35" s="34">
        <f t="shared" si="0"/>
        <v>887.91060000000004</v>
      </c>
      <c r="AC35" s="34">
        <f t="shared" si="0"/>
        <v>884.40114999999992</v>
      </c>
      <c r="AD35" s="112">
        <f t="shared" si="0"/>
        <v>898.07487500000002</v>
      </c>
      <c r="AE35" s="34">
        <f t="shared" si="0"/>
        <v>913.06484999999998</v>
      </c>
      <c r="AF35" s="34">
        <f t="shared" si="0"/>
        <v>917.97497499999997</v>
      </c>
      <c r="AG35" s="34">
        <f t="shared" si="0"/>
        <v>926.31257500000004</v>
      </c>
      <c r="AH35" s="112">
        <f t="shared" si="0"/>
        <v>912.31802500000003</v>
      </c>
      <c r="AI35" s="34">
        <f t="shared" si="0"/>
        <v>904.93815000000006</v>
      </c>
      <c r="AJ35" s="34">
        <f t="shared" si="0"/>
        <v>869.84680000000003</v>
      </c>
      <c r="AK35" s="34">
        <f t="shared" si="0"/>
        <v>839.23647500000004</v>
      </c>
      <c r="AL35" s="112">
        <f t="shared" si="0"/>
        <v>815.87947499999996</v>
      </c>
      <c r="AM35" s="15" t="s">
        <v>0</v>
      </c>
      <c r="AN35" s="113">
        <f t="shared" ref="AN35:AN56" si="1">(AH35-AD35)/AD35</f>
        <v>1.5859646446517071E-2</v>
      </c>
      <c r="AO35" s="113">
        <f t="shared" ref="AO35:AO56" si="2">(AL35-AH35)/AH35</f>
        <v>-0.10570716280652251</v>
      </c>
      <c r="AP35" s="113">
        <f t="shared" ref="AP35:AP56" si="3">(AL35-AD35)/AD35</f>
        <v>-9.1523994588981306E-2</v>
      </c>
      <c r="AQ35">
        <f>_xlfn.RANK.EQ(AP35,AP$35:AP$56)</f>
        <v>12</v>
      </c>
      <c r="AR35">
        <f t="shared" ref="AR35:AR56" si="4">_xlfn.RANK.EQ(AL35,AL$35:AL$56)</f>
        <v>19</v>
      </c>
      <c r="AS35" s="15" t="s">
        <v>0</v>
      </c>
      <c r="AT35" s="52">
        <v>815.87947499999996</v>
      </c>
    </row>
    <row r="36" spans="2:46" x14ac:dyDescent="0.25">
      <c r="B36" s="15" t="s">
        <v>1</v>
      </c>
      <c r="C36" s="34">
        <f t="shared" ref="C36" si="5">SUM(C6:F6)/4</f>
        <v>872.55919999999992</v>
      </c>
      <c r="D36" s="34">
        <f t="shared" ref="D36:D57" si="6">SUM(D6:G6)/4</f>
        <v>880.46600000000012</v>
      </c>
      <c r="E36" s="34">
        <f t="shared" ref="E36:E57" si="7">SUM(E6:H6)/4</f>
        <v>902.59719999999993</v>
      </c>
      <c r="F36" s="34">
        <f t="shared" ref="F36:F57" si="8">SUM(F6:I6)/4</f>
        <v>931.86749999999995</v>
      </c>
      <c r="G36" s="34">
        <f t="shared" ref="G36:G57" si="9">SUM(G6:J6)/4</f>
        <v>957.43344999999999</v>
      </c>
      <c r="H36" s="34">
        <f t="shared" ref="H36:H57" si="10">SUM(H6:K6)/4</f>
        <v>989.43705</v>
      </c>
      <c r="I36" s="34">
        <f t="shared" ref="I36:I57" si="11">SUM(I6:L6)/4</f>
        <v>993.17827499999999</v>
      </c>
      <c r="J36" s="34">
        <f t="shared" ref="J36:J57" si="12">SUM(J6:M6)/4</f>
        <v>973.08867500000008</v>
      </c>
      <c r="K36" s="34">
        <f t="shared" ref="K36:K57" si="13">SUM(K6:N6)/4</f>
        <v>957.22307499999999</v>
      </c>
      <c r="L36" s="34">
        <f t="shared" ref="L36:L57" si="14">SUM(L6:O6)/4</f>
        <v>913.87547500000005</v>
      </c>
      <c r="M36" s="34">
        <f t="shared" ref="M36:M57" si="15">SUM(M6:P6)/4</f>
        <v>869.97427500000003</v>
      </c>
      <c r="N36" s="34">
        <f t="shared" ref="N36:N57" si="16">SUM(N6:Q6)/4</f>
        <v>854.86337500000002</v>
      </c>
      <c r="O36" s="34">
        <f t="shared" ref="O36:O57" si="17">SUM(O6:R6)/4</f>
        <v>839.78684999999996</v>
      </c>
      <c r="P36" s="34">
        <f t="shared" ref="P36:P57" si="18">SUM(P6:S6)/4</f>
        <v>844.08637499999998</v>
      </c>
      <c r="Q36" s="34">
        <f t="shared" ref="Q36:Q57" si="19">SUM(Q6:T6)/4</f>
        <v>862.35507500000006</v>
      </c>
      <c r="R36" s="34">
        <f t="shared" ref="R36:R57" si="20">SUM(R6:U6)/4</f>
        <v>868.36942499999998</v>
      </c>
      <c r="S36" s="34">
        <f t="shared" ref="S36:S57" si="21">SUM(S6:V6)/4</f>
        <v>868.90992500000004</v>
      </c>
      <c r="T36" s="34">
        <f t="shared" ref="T36:T57" si="22">SUM(T6:W6)/4</f>
        <v>870.20417500000008</v>
      </c>
      <c r="U36" s="34">
        <f t="shared" ref="U36:U57" si="23">SUM(U6:X6)/4</f>
        <v>866.36367500000006</v>
      </c>
      <c r="V36" s="34">
        <f t="shared" ref="V36:V57" si="24">SUM(V6:Y6)/4</f>
        <v>885.42280000000005</v>
      </c>
      <c r="W36" s="34">
        <f t="shared" ref="W36:W57" si="25">SUM(W6:Z6)/4</f>
        <v>911.55700000000002</v>
      </c>
      <c r="X36" s="34">
        <f t="shared" ref="X36:X57" si="26">SUM(X6:AA6)/4</f>
        <v>953.67082499999992</v>
      </c>
      <c r="Y36" s="34">
        <f t="shared" ref="Y36:Y57" si="27">SUM(Y6:AB6)/4</f>
        <v>1000.9782499999999</v>
      </c>
      <c r="Z36" s="34">
        <f t="shared" ref="Z36:Z57" si="28">SUM(Z6:AC6)/4</f>
        <v>1026.4834000000001</v>
      </c>
      <c r="AA36" s="34">
        <f t="shared" ref="AA36:AA57" si="29">SUM(AA6:AD6)/4</f>
        <v>1057.5542499999999</v>
      </c>
      <c r="AB36" s="34">
        <f t="shared" ref="AB36:AB57" si="30">SUM(AB6:AE6)/4</f>
        <v>1058.635</v>
      </c>
      <c r="AC36" s="34">
        <f t="shared" ref="AC36:AC57" si="31">SUM(AC6:AF6)/4</f>
        <v>1048.8957500000001</v>
      </c>
      <c r="AD36" s="112">
        <f t="shared" ref="AD36:AD57" si="32">SUM(AD6:AG6)/4</f>
        <v>1041.9714999999999</v>
      </c>
      <c r="AE36" s="34">
        <f t="shared" ref="AE36:AE57" si="33">SUM(AE6:AH6)/4</f>
        <v>1052.0835</v>
      </c>
      <c r="AF36" s="34">
        <f t="shared" ref="AF36:AF57" si="34">SUM(AF6:AI6)/4</f>
        <v>1047.3767499999999</v>
      </c>
      <c r="AG36" s="34">
        <f t="shared" ref="AG36:AG57" si="35">SUM(AG6:AJ6)/4</f>
        <v>1067.8752500000001</v>
      </c>
      <c r="AH36" s="112">
        <f t="shared" ref="AH36:AH57" si="36">SUM(AH6:AK6)/4</f>
        <v>1061.7247500000001</v>
      </c>
      <c r="AI36" s="34">
        <f t="shared" ref="AI36:AI57" si="37">SUM(AI6:AL6)/4</f>
        <v>1046.13275</v>
      </c>
      <c r="AJ36" s="34">
        <f t="shared" ref="AJ36:AJ57" si="38">SUM(AJ6:AM6)/4</f>
        <v>1073.5262499999999</v>
      </c>
      <c r="AK36" s="34">
        <f t="shared" ref="AK36:AK57" si="39">SUM(AK6:AN6)/4</f>
        <v>1068.9192499999999</v>
      </c>
      <c r="AL36" s="112">
        <f t="shared" ref="AL36:AL57" si="40">SUM(AL6:AO6)/4</f>
        <v>1099.2674999999999</v>
      </c>
      <c r="AM36" s="15" t="s">
        <v>1</v>
      </c>
      <c r="AN36" s="113">
        <f t="shared" si="1"/>
        <v>1.895757225605519E-2</v>
      </c>
      <c r="AO36" s="113">
        <f t="shared" si="2"/>
        <v>3.5360153373084541E-2</v>
      </c>
      <c r="AP36" s="113">
        <f t="shared" si="3"/>
        <v>5.4988068291695169E-2</v>
      </c>
      <c r="AQ36">
        <f t="shared" ref="AQ36:AQ56" si="41">_xlfn.RANK.EQ(AP36,AP$35:AP$56)</f>
        <v>3</v>
      </c>
      <c r="AR36">
        <f t="shared" si="4"/>
        <v>11</v>
      </c>
      <c r="AS36" s="15" t="s">
        <v>1</v>
      </c>
      <c r="AT36" s="52">
        <v>1099.2674999999999</v>
      </c>
    </row>
    <row r="37" spans="2:46" x14ac:dyDescent="0.25">
      <c r="B37" s="15" t="s">
        <v>2</v>
      </c>
      <c r="C37" s="34">
        <f t="shared" ref="C37" si="42">SUM(C7:F7)/4</f>
        <v>920.9248</v>
      </c>
      <c r="D37" s="34">
        <f t="shared" si="6"/>
        <v>914.205375</v>
      </c>
      <c r="E37" s="34">
        <f t="shared" si="7"/>
        <v>915.29657499999996</v>
      </c>
      <c r="F37" s="34">
        <f t="shared" si="8"/>
        <v>935.61267499999997</v>
      </c>
      <c r="G37" s="34">
        <f t="shared" si="9"/>
        <v>956.40432499999997</v>
      </c>
      <c r="H37" s="34">
        <f t="shared" si="10"/>
        <v>1003.17885</v>
      </c>
      <c r="I37" s="34">
        <f t="shared" si="11"/>
        <v>1044.0589499999999</v>
      </c>
      <c r="J37" s="34">
        <f t="shared" si="12"/>
        <v>1079.585</v>
      </c>
      <c r="K37" s="34">
        <f t="shared" si="13"/>
        <v>1081.2172500000001</v>
      </c>
      <c r="L37" s="34">
        <f t="shared" si="14"/>
        <v>1074.0277500000002</v>
      </c>
      <c r="M37" s="34">
        <f t="shared" si="15"/>
        <v>1052.4477750000001</v>
      </c>
      <c r="N37" s="34">
        <f t="shared" si="16"/>
        <v>1014.1806</v>
      </c>
      <c r="O37" s="34">
        <f t="shared" si="17"/>
        <v>1002.3355999999999</v>
      </c>
      <c r="P37" s="34">
        <f t="shared" si="18"/>
        <v>982.29087500000003</v>
      </c>
      <c r="Q37" s="34">
        <f t="shared" si="19"/>
        <v>1003.8631</v>
      </c>
      <c r="R37" s="34">
        <f t="shared" si="20"/>
        <v>1010.756275</v>
      </c>
      <c r="S37" s="34">
        <f t="shared" si="21"/>
        <v>1012.1170249999999</v>
      </c>
      <c r="T37" s="34">
        <f t="shared" si="22"/>
        <v>1047.4605000000001</v>
      </c>
      <c r="U37" s="34">
        <f t="shared" si="23"/>
        <v>1060.472</v>
      </c>
      <c r="V37" s="34">
        <f t="shared" si="24"/>
        <v>1079.8005000000001</v>
      </c>
      <c r="W37" s="34">
        <f t="shared" si="25"/>
        <v>1055.7042000000001</v>
      </c>
      <c r="X37" s="34">
        <f t="shared" si="26"/>
        <v>1022.4964750000001</v>
      </c>
      <c r="Y37" s="34">
        <f t="shared" si="27"/>
        <v>962.95767499999999</v>
      </c>
      <c r="Z37" s="34">
        <f t="shared" si="28"/>
        <v>916.78577499999994</v>
      </c>
      <c r="AA37" s="34">
        <f t="shared" si="29"/>
        <v>897.35934999999995</v>
      </c>
      <c r="AB37" s="34">
        <f t="shared" si="30"/>
        <v>874.02907500000003</v>
      </c>
      <c r="AC37" s="34">
        <f t="shared" si="31"/>
        <v>887.9697000000001</v>
      </c>
      <c r="AD37" s="112">
        <f t="shared" si="32"/>
        <v>884.26120000000003</v>
      </c>
      <c r="AE37" s="34">
        <f t="shared" si="33"/>
        <v>892.54424999999992</v>
      </c>
      <c r="AF37" s="34">
        <f t="shared" si="34"/>
        <v>893.54557499999999</v>
      </c>
      <c r="AG37" s="34">
        <f t="shared" si="35"/>
        <v>879.25197500000002</v>
      </c>
      <c r="AH37" s="112">
        <f t="shared" si="36"/>
        <v>875.65742499999999</v>
      </c>
      <c r="AI37" s="34">
        <f t="shared" si="37"/>
        <v>875.88880000000006</v>
      </c>
      <c r="AJ37" s="34">
        <f t="shared" si="38"/>
        <v>891.37562500000001</v>
      </c>
      <c r="AK37" s="34">
        <f t="shared" si="39"/>
        <v>913.06155000000001</v>
      </c>
      <c r="AL37" s="112">
        <f t="shared" si="40"/>
        <v>933.00392499999998</v>
      </c>
      <c r="AM37" s="15" t="s">
        <v>2</v>
      </c>
      <c r="AN37" s="113">
        <f t="shared" si="1"/>
        <v>-9.7299022053665158E-3</v>
      </c>
      <c r="AO37" s="113">
        <f t="shared" si="2"/>
        <v>6.548965196063973E-2</v>
      </c>
      <c r="AP37" s="113">
        <f t="shared" si="3"/>
        <v>5.5122541846232706E-2</v>
      </c>
      <c r="AQ37">
        <f t="shared" si="41"/>
        <v>2</v>
      </c>
      <c r="AR37">
        <f t="shared" si="4"/>
        <v>15</v>
      </c>
      <c r="AS37" s="15" t="s">
        <v>2</v>
      </c>
      <c r="AT37" s="52">
        <v>933.00392499999998</v>
      </c>
    </row>
    <row r="38" spans="2:46" x14ac:dyDescent="0.25">
      <c r="B38" s="15" t="s">
        <v>3</v>
      </c>
      <c r="C38" s="34">
        <f t="shared" ref="C38" si="43">SUM(C8:F8)/4</f>
        <v>798.21834999999999</v>
      </c>
      <c r="D38" s="34">
        <f t="shared" si="6"/>
        <v>786.50937499999998</v>
      </c>
      <c r="E38" s="34">
        <f t="shared" si="7"/>
        <v>766.28694999999993</v>
      </c>
      <c r="F38" s="34">
        <f t="shared" si="8"/>
        <v>746.53184999999996</v>
      </c>
      <c r="G38" s="34">
        <f t="shared" si="9"/>
        <v>720.92437499999994</v>
      </c>
      <c r="H38" s="34">
        <f t="shared" si="10"/>
        <v>713.39712499999996</v>
      </c>
      <c r="I38" s="34">
        <f t="shared" si="11"/>
        <v>682.45977500000004</v>
      </c>
      <c r="J38" s="34">
        <f t="shared" si="12"/>
        <v>677.59142499999996</v>
      </c>
      <c r="K38" s="34">
        <f t="shared" si="13"/>
        <v>701.79652499999997</v>
      </c>
      <c r="L38" s="34">
        <f t="shared" si="14"/>
        <v>710.67637500000001</v>
      </c>
      <c r="M38" s="34">
        <f t="shared" si="15"/>
        <v>732.23342500000012</v>
      </c>
      <c r="N38" s="34">
        <f t="shared" si="16"/>
        <v>750.10327500000017</v>
      </c>
      <c r="O38" s="34">
        <f t="shared" si="17"/>
        <v>769.10462500000006</v>
      </c>
      <c r="P38" s="34">
        <f t="shared" si="18"/>
        <v>772.82092499999999</v>
      </c>
      <c r="Q38" s="34">
        <f t="shared" si="19"/>
        <v>793.52425000000005</v>
      </c>
      <c r="R38" s="34">
        <f t="shared" si="20"/>
        <v>792.7731</v>
      </c>
      <c r="S38" s="34">
        <f t="shared" si="21"/>
        <v>785.01305000000002</v>
      </c>
      <c r="T38" s="34">
        <f t="shared" si="22"/>
        <v>797.24537499999997</v>
      </c>
      <c r="U38" s="34">
        <f t="shared" si="23"/>
        <v>812.40769999999998</v>
      </c>
      <c r="V38" s="34">
        <f t="shared" si="24"/>
        <v>841.86834999999996</v>
      </c>
      <c r="W38" s="34">
        <f t="shared" si="25"/>
        <v>837.41827499999999</v>
      </c>
      <c r="X38" s="34">
        <f t="shared" si="26"/>
        <v>812.71472500000004</v>
      </c>
      <c r="Y38" s="34">
        <f t="shared" si="27"/>
        <v>797.35045000000002</v>
      </c>
      <c r="Z38" s="34">
        <f t="shared" si="28"/>
        <v>783.96469999999999</v>
      </c>
      <c r="AA38" s="34">
        <f t="shared" si="29"/>
        <v>813.43380000000002</v>
      </c>
      <c r="AB38" s="34">
        <f t="shared" si="30"/>
        <v>852.68290000000002</v>
      </c>
      <c r="AC38" s="34">
        <f t="shared" si="31"/>
        <v>849.41412500000001</v>
      </c>
      <c r="AD38" s="112">
        <f t="shared" si="32"/>
        <v>848.06320000000005</v>
      </c>
      <c r="AE38" s="34">
        <f t="shared" si="33"/>
        <v>831.25997499999994</v>
      </c>
      <c r="AF38" s="34">
        <f t="shared" si="34"/>
        <v>824.27844999999991</v>
      </c>
      <c r="AG38" s="34">
        <f t="shared" si="35"/>
        <v>824.86995000000002</v>
      </c>
      <c r="AH38" s="112">
        <f t="shared" si="36"/>
        <v>806.57339999999999</v>
      </c>
      <c r="AI38" s="34">
        <f t="shared" si="37"/>
        <v>788.50407500000006</v>
      </c>
      <c r="AJ38" s="34">
        <f t="shared" si="38"/>
        <v>767.79737499999999</v>
      </c>
      <c r="AK38" s="34">
        <f t="shared" si="39"/>
        <v>752.50457500000005</v>
      </c>
      <c r="AL38" s="112">
        <f t="shared" si="40"/>
        <v>758.28255000000001</v>
      </c>
      <c r="AM38" s="15" t="s">
        <v>3</v>
      </c>
      <c r="AN38" s="113">
        <f t="shared" si="1"/>
        <v>-4.8923004794925729E-2</v>
      </c>
      <c r="AO38" s="113">
        <f t="shared" si="2"/>
        <v>-5.9871612428577456E-2</v>
      </c>
      <c r="AP38" s="113">
        <f t="shared" si="3"/>
        <v>-0.10586551804157995</v>
      </c>
      <c r="AQ38">
        <f t="shared" si="41"/>
        <v>16</v>
      </c>
      <c r="AR38">
        <f t="shared" si="4"/>
        <v>22</v>
      </c>
      <c r="AS38" s="15" t="s">
        <v>3</v>
      </c>
      <c r="AT38" s="52">
        <v>758.28255000000001</v>
      </c>
    </row>
    <row r="39" spans="2:46" x14ac:dyDescent="0.25">
      <c r="B39" s="15" t="s">
        <v>4</v>
      </c>
      <c r="C39" s="34">
        <f t="shared" ref="C39" si="44">SUM(C9:F9)/4</f>
        <v>778.03149999999994</v>
      </c>
      <c r="D39" s="34">
        <f t="shared" si="6"/>
        <v>776.59392500000001</v>
      </c>
      <c r="E39" s="34">
        <f t="shared" si="7"/>
        <v>802.23874999999998</v>
      </c>
      <c r="F39" s="34">
        <f t="shared" si="8"/>
        <v>851.6789</v>
      </c>
      <c r="G39" s="34">
        <f t="shared" si="9"/>
        <v>901.90724999999998</v>
      </c>
      <c r="H39" s="34">
        <f t="shared" si="10"/>
        <v>947.15809999999999</v>
      </c>
      <c r="I39" s="34">
        <f t="shared" si="11"/>
        <v>971.31402500000002</v>
      </c>
      <c r="J39" s="34">
        <f t="shared" si="12"/>
        <v>964.65380000000005</v>
      </c>
      <c r="K39" s="34">
        <f t="shared" si="13"/>
        <v>956.56535000000008</v>
      </c>
      <c r="L39" s="34">
        <f t="shared" si="14"/>
        <v>936.91294999999991</v>
      </c>
      <c r="M39" s="34">
        <f t="shared" si="15"/>
        <v>912.05697499999997</v>
      </c>
      <c r="N39" s="34">
        <f t="shared" si="16"/>
        <v>899.42585000000008</v>
      </c>
      <c r="O39" s="34">
        <f t="shared" si="17"/>
        <v>895.63950000000011</v>
      </c>
      <c r="P39" s="34">
        <f t="shared" si="18"/>
        <v>904.54277500000001</v>
      </c>
      <c r="Q39" s="34">
        <f t="shared" si="19"/>
        <v>918.76484999999991</v>
      </c>
      <c r="R39" s="34">
        <f t="shared" si="20"/>
        <v>916.13757499999997</v>
      </c>
      <c r="S39" s="34">
        <f t="shared" si="21"/>
        <v>895.90032500000007</v>
      </c>
      <c r="T39" s="34">
        <f t="shared" si="22"/>
        <v>886.02949999999998</v>
      </c>
      <c r="U39" s="34">
        <f t="shared" si="23"/>
        <v>875.56805000000008</v>
      </c>
      <c r="V39" s="34">
        <f t="shared" si="24"/>
        <v>868.36060000000009</v>
      </c>
      <c r="W39" s="34">
        <f t="shared" si="25"/>
        <v>879.16504999999995</v>
      </c>
      <c r="X39" s="34">
        <f t="shared" si="26"/>
        <v>861.95242499999995</v>
      </c>
      <c r="Y39" s="34">
        <f t="shared" si="27"/>
        <v>844.12519999999995</v>
      </c>
      <c r="Z39" s="34">
        <f t="shared" si="28"/>
        <v>828.87987500000008</v>
      </c>
      <c r="AA39" s="34">
        <f t="shared" si="29"/>
        <v>821.00622499999997</v>
      </c>
      <c r="AB39" s="34">
        <f t="shared" si="30"/>
        <v>821.68057499999998</v>
      </c>
      <c r="AC39" s="34">
        <f t="shared" si="31"/>
        <v>831.95517500000005</v>
      </c>
      <c r="AD39" s="112">
        <f t="shared" si="32"/>
        <v>837.93920000000003</v>
      </c>
      <c r="AE39" s="34">
        <f t="shared" si="33"/>
        <v>819.62427500000001</v>
      </c>
      <c r="AF39" s="34">
        <f t="shared" si="34"/>
        <v>805.17184999999995</v>
      </c>
      <c r="AG39" s="34">
        <f t="shared" si="35"/>
        <v>772.36377500000003</v>
      </c>
      <c r="AH39" s="112">
        <f t="shared" si="36"/>
        <v>746.96710000000007</v>
      </c>
      <c r="AI39" s="34">
        <f t="shared" si="37"/>
        <v>756.37625000000003</v>
      </c>
      <c r="AJ39" s="34">
        <f t="shared" si="38"/>
        <v>760.36422500000003</v>
      </c>
      <c r="AK39" s="34">
        <f t="shared" si="39"/>
        <v>772.59732500000007</v>
      </c>
      <c r="AL39" s="112">
        <f t="shared" si="40"/>
        <v>802.78620000000001</v>
      </c>
      <c r="AM39" s="15" t="s">
        <v>4</v>
      </c>
      <c r="AN39" s="113">
        <f t="shared" si="1"/>
        <v>-0.10856646878436997</v>
      </c>
      <c r="AO39" s="113">
        <f t="shared" si="2"/>
        <v>7.4727655341178922E-2</v>
      </c>
      <c r="AP39" s="113">
        <f t="shared" si="3"/>
        <v>-4.1951731104118317E-2</v>
      </c>
      <c r="AQ39">
        <f t="shared" si="41"/>
        <v>8</v>
      </c>
      <c r="AR39">
        <f t="shared" si="4"/>
        <v>20</v>
      </c>
      <c r="AS39" s="15" t="s">
        <v>4</v>
      </c>
      <c r="AT39" s="52">
        <v>802.78620000000001</v>
      </c>
    </row>
    <row r="40" spans="2:46" x14ac:dyDescent="0.25">
      <c r="B40" s="15" t="s">
        <v>5</v>
      </c>
      <c r="C40" s="34">
        <f t="shared" ref="C40" si="45">SUM(C10:F10)/4</f>
        <v>910.81245000000001</v>
      </c>
      <c r="D40" s="34">
        <f t="shared" si="6"/>
        <v>918.21832499999994</v>
      </c>
      <c r="E40" s="34">
        <f t="shared" si="7"/>
        <v>937.52244999999994</v>
      </c>
      <c r="F40" s="34">
        <f t="shared" si="8"/>
        <v>977.77914999999985</v>
      </c>
      <c r="G40" s="34">
        <f t="shared" si="9"/>
        <v>994.96264999999994</v>
      </c>
      <c r="H40" s="34">
        <f t="shared" si="10"/>
        <v>1009.67715</v>
      </c>
      <c r="I40" s="34">
        <f t="shared" si="11"/>
        <v>1008.0196999999999</v>
      </c>
      <c r="J40" s="34">
        <f t="shared" si="12"/>
        <v>989.81912499999999</v>
      </c>
      <c r="K40" s="34">
        <f t="shared" si="13"/>
        <v>979.70932500000004</v>
      </c>
      <c r="L40" s="34">
        <f t="shared" si="14"/>
        <v>958.424575</v>
      </c>
      <c r="M40" s="34">
        <f t="shared" si="15"/>
        <v>952.05110000000002</v>
      </c>
      <c r="N40" s="34">
        <f t="shared" si="16"/>
        <v>940.17005000000006</v>
      </c>
      <c r="O40" s="34">
        <f t="shared" si="17"/>
        <v>931.70814999999993</v>
      </c>
      <c r="P40" s="34">
        <f t="shared" si="18"/>
        <v>924.385175</v>
      </c>
      <c r="Q40" s="34">
        <f t="shared" si="19"/>
        <v>918.86307499999998</v>
      </c>
      <c r="R40" s="34">
        <f t="shared" si="20"/>
        <v>892.61282499999993</v>
      </c>
      <c r="S40" s="34">
        <f t="shared" si="21"/>
        <v>889.63719999999989</v>
      </c>
      <c r="T40" s="34">
        <f t="shared" si="22"/>
        <v>888.73839999999996</v>
      </c>
      <c r="U40" s="34">
        <f t="shared" si="23"/>
        <v>882.10147500000005</v>
      </c>
      <c r="V40" s="34">
        <f t="shared" si="24"/>
        <v>912.69007499999998</v>
      </c>
      <c r="W40" s="34">
        <f t="shared" si="25"/>
        <v>949.78487500000006</v>
      </c>
      <c r="X40" s="34">
        <f t="shared" si="26"/>
        <v>972.73877500000003</v>
      </c>
      <c r="Y40" s="34">
        <f t="shared" si="27"/>
        <v>1003.11835</v>
      </c>
      <c r="Z40" s="34">
        <f t="shared" si="28"/>
        <v>1037.427625</v>
      </c>
      <c r="AA40" s="34">
        <f t="shared" si="29"/>
        <v>1038.4516249999999</v>
      </c>
      <c r="AB40" s="34">
        <f t="shared" si="30"/>
        <v>1055.5639999999999</v>
      </c>
      <c r="AC40" s="34">
        <f t="shared" si="31"/>
        <v>1081.6935000000001</v>
      </c>
      <c r="AD40" s="112">
        <f t="shared" si="32"/>
        <v>1088.8822499999999</v>
      </c>
      <c r="AE40" s="34">
        <f t="shared" si="33"/>
        <v>1118.9214999999999</v>
      </c>
      <c r="AF40" s="34">
        <f t="shared" si="34"/>
        <v>1120.42875</v>
      </c>
      <c r="AG40" s="34">
        <f t="shared" si="35"/>
        <v>1088.3305</v>
      </c>
      <c r="AH40" s="112">
        <f t="shared" si="36"/>
        <v>1016.7551500000001</v>
      </c>
      <c r="AI40" s="34">
        <f t="shared" si="37"/>
        <v>951.47407499999997</v>
      </c>
      <c r="AJ40" s="34">
        <f t="shared" si="38"/>
        <v>910.78262500000005</v>
      </c>
      <c r="AK40" s="34">
        <f t="shared" si="39"/>
        <v>874.28155000000004</v>
      </c>
      <c r="AL40" s="112">
        <f t="shared" si="40"/>
        <v>906.68257500000004</v>
      </c>
      <c r="AM40" s="15" t="s">
        <v>5</v>
      </c>
      <c r="AN40" s="113">
        <f t="shared" si="1"/>
        <v>-6.6239577328035079E-2</v>
      </c>
      <c r="AO40" s="113">
        <f t="shared" si="2"/>
        <v>-0.1082586845023603</v>
      </c>
      <c r="AP40" s="113">
        <f t="shared" si="3"/>
        <v>-0.16732725232686993</v>
      </c>
      <c r="AQ40" s="112">
        <f t="shared" si="41"/>
        <v>21</v>
      </c>
      <c r="AR40">
        <f t="shared" si="4"/>
        <v>17</v>
      </c>
      <c r="AS40" s="15" t="s">
        <v>5</v>
      </c>
      <c r="AT40" s="52">
        <v>906.68257500000004</v>
      </c>
    </row>
    <row r="41" spans="2:46" x14ac:dyDescent="0.25">
      <c r="B41" s="15" t="s">
        <v>6</v>
      </c>
      <c r="C41" s="34">
        <f t="shared" ref="C41" si="46">SUM(C11:F11)/4</f>
        <v>827.53584999999998</v>
      </c>
      <c r="D41" s="34">
        <f t="shared" si="6"/>
        <v>849.55989999999997</v>
      </c>
      <c r="E41" s="34">
        <f t="shared" si="7"/>
        <v>877.44110000000001</v>
      </c>
      <c r="F41" s="34">
        <f t="shared" si="8"/>
        <v>913.3347</v>
      </c>
      <c r="G41" s="34">
        <f t="shared" si="9"/>
        <v>949.28994999999998</v>
      </c>
      <c r="H41" s="34">
        <f t="shared" si="10"/>
        <v>1002.35415</v>
      </c>
      <c r="I41" s="34">
        <f t="shared" si="11"/>
        <v>1017.6826249999999</v>
      </c>
      <c r="J41" s="34">
        <f t="shared" si="12"/>
        <v>1025.5672</v>
      </c>
      <c r="K41" s="34">
        <f t="shared" si="13"/>
        <v>1007.054225</v>
      </c>
      <c r="L41" s="34">
        <f t="shared" si="14"/>
        <v>987.25422500000002</v>
      </c>
      <c r="M41" s="34">
        <f t="shared" si="15"/>
        <v>997.30240000000003</v>
      </c>
      <c r="N41" s="34">
        <f t="shared" si="16"/>
        <v>1024.4457750000001</v>
      </c>
      <c r="O41" s="34">
        <f t="shared" si="17"/>
        <v>1055.7719999999999</v>
      </c>
      <c r="P41" s="34">
        <f t="shared" si="18"/>
        <v>1034.9700250000001</v>
      </c>
      <c r="Q41" s="34">
        <f t="shared" si="19"/>
        <v>1025.3020749999998</v>
      </c>
      <c r="R41" s="34">
        <f t="shared" si="20"/>
        <v>995.48070000000007</v>
      </c>
      <c r="S41" s="34">
        <f t="shared" si="21"/>
        <v>993.42669999999998</v>
      </c>
      <c r="T41" s="34">
        <f t="shared" si="22"/>
        <v>1016.4676750000001</v>
      </c>
      <c r="U41" s="34">
        <f t="shared" si="23"/>
        <v>1009.82485</v>
      </c>
      <c r="V41" s="34">
        <f t="shared" si="24"/>
        <v>1005.5826750000001</v>
      </c>
      <c r="W41" s="34">
        <f t="shared" si="25"/>
        <v>971.47919999999999</v>
      </c>
      <c r="X41" s="34">
        <f t="shared" si="26"/>
        <v>969.46194999999989</v>
      </c>
      <c r="Y41" s="34">
        <f t="shared" si="27"/>
        <v>981.44822500000009</v>
      </c>
      <c r="Z41" s="34">
        <f t="shared" si="28"/>
        <v>989.46157500000004</v>
      </c>
      <c r="AA41" s="34">
        <f t="shared" si="29"/>
        <v>998.8741</v>
      </c>
      <c r="AB41" s="34">
        <f t="shared" si="30"/>
        <v>1004.9673500000001</v>
      </c>
      <c r="AC41" s="34">
        <f t="shared" si="31"/>
        <v>1015.6888500000001</v>
      </c>
      <c r="AD41" s="112">
        <f t="shared" si="32"/>
        <v>1046.5855500000002</v>
      </c>
      <c r="AE41" s="34">
        <f t="shared" si="33"/>
        <v>1106.681</v>
      </c>
      <c r="AF41" s="34">
        <f t="shared" si="34"/>
        <v>1151.616</v>
      </c>
      <c r="AG41" s="34">
        <f t="shared" si="35"/>
        <v>1158.9942500000002</v>
      </c>
      <c r="AH41" s="112">
        <f t="shared" si="36"/>
        <v>1130.8703249999999</v>
      </c>
      <c r="AI41" s="34">
        <f t="shared" si="37"/>
        <v>1076.134125</v>
      </c>
      <c r="AJ41" s="34">
        <f t="shared" si="38"/>
        <v>1007.26725</v>
      </c>
      <c r="AK41" s="34">
        <f t="shared" si="39"/>
        <v>1008.52775</v>
      </c>
      <c r="AL41" s="112">
        <f t="shared" si="40"/>
        <v>1004.0919</v>
      </c>
      <c r="AM41" s="15" t="s">
        <v>6</v>
      </c>
      <c r="AN41" s="113">
        <f t="shared" si="1"/>
        <v>8.0533096410512844E-2</v>
      </c>
      <c r="AO41" s="113">
        <f t="shared" si="2"/>
        <v>-0.11210695178512167</v>
      </c>
      <c r="AP41" s="113">
        <f t="shared" si="3"/>
        <v>-4.0602175331008745E-2</v>
      </c>
      <c r="AQ41">
        <f t="shared" si="41"/>
        <v>7</v>
      </c>
      <c r="AR41">
        <f t="shared" si="4"/>
        <v>13</v>
      </c>
      <c r="AS41" s="15" t="s">
        <v>6</v>
      </c>
      <c r="AT41" s="52">
        <v>1004.0919</v>
      </c>
    </row>
    <row r="42" spans="2:46" x14ac:dyDescent="0.25">
      <c r="B42" s="15" t="s">
        <v>7</v>
      </c>
      <c r="C42" s="34">
        <f t="shared" ref="C42" si="47">SUM(C12:F12)/4</f>
        <v>836.56057499999997</v>
      </c>
      <c r="D42" s="34">
        <f t="shared" si="6"/>
        <v>819.94557500000008</v>
      </c>
      <c r="E42" s="34">
        <f t="shared" si="7"/>
        <v>829.66797500000007</v>
      </c>
      <c r="F42" s="34">
        <f t="shared" si="8"/>
        <v>863.7405</v>
      </c>
      <c r="G42" s="34">
        <f t="shared" si="9"/>
        <v>902.09590000000003</v>
      </c>
      <c r="H42" s="34">
        <f t="shared" si="10"/>
        <v>940.48477500000001</v>
      </c>
      <c r="I42" s="34">
        <f t="shared" si="11"/>
        <v>969.74414999999999</v>
      </c>
      <c r="J42" s="34">
        <f t="shared" si="12"/>
        <v>988.60580000000004</v>
      </c>
      <c r="K42" s="34">
        <f t="shared" si="13"/>
        <v>1013.7314249999999</v>
      </c>
      <c r="L42" s="34">
        <f t="shared" si="14"/>
        <v>1031.2345</v>
      </c>
      <c r="M42" s="34">
        <f t="shared" si="15"/>
        <v>1034.5060000000001</v>
      </c>
      <c r="N42" s="34">
        <f t="shared" si="16"/>
        <v>1038.9315000000001</v>
      </c>
      <c r="O42" s="34">
        <f t="shared" si="17"/>
        <v>1029.489</v>
      </c>
      <c r="P42" s="34">
        <f t="shared" si="18"/>
        <v>1001.028275</v>
      </c>
      <c r="Q42" s="34">
        <f t="shared" si="19"/>
        <v>983.95259999999996</v>
      </c>
      <c r="R42" s="34">
        <f t="shared" si="20"/>
        <v>981.0945999999999</v>
      </c>
      <c r="S42" s="34">
        <f t="shared" si="21"/>
        <v>998.74109999999996</v>
      </c>
      <c r="T42" s="34">
        <f t="shared" si="22"/>
        <v>1023.001575</v>
      </c>
      <c r="U42" s="34">
        <f t="shared" si="23"/>
        <v>1055.798</v>
      </c>
      <c r="V42" s="34">
        <f t="shared" si="24"/>
        <v>1065.7597499999999</v>
      </c>
      <c r="W42" s="34">
        <f t="shared" si="25"/>
        <v>1073.9392499999999</v>
      </c>
      <c r="X42" s="34">
        <f t="shared" si="26"/>
        <v>1062.4703999999999</v>
      </c>
      <c r="Y42" s="34">
        <f t="shared" si="27"/>
        <v>1059.6134000000002</v>
      </c>
      <c r="Z42" s="34">
        <f t="shared" si="28"/>
        <v>1069.0754000000002</v>
      </c>
      <c r="AA42" s="34">
        <f t="shared" si="29"/>
        <v>1073.2984000000001</v>
      </c>
      <c r="AB42" s="34">
        <f t="shared" si="30"/>
        <v>1105.6075000000001</v>
      </c>
      <c r="AC42" s="34">
        <f t="shared" si="31"/>
        <v>1108.0989999999999</v>
      </c>
      <c r="AD42" s="112">
        <f t="shared" si="32"/>
        <v>1087.3889999999999</v>
      </c>
      <c r="AE42" s="34">
        <f t="shared" si="33"/>
        <v>1063.1514999999999</v>
      </c>
      <c r="AF42" s="34">
        <f t="shared" si="34"/>
        <v>1039.97325</v>
      </c>
      <c r="AG42" s="34">
        <f t="shared" si="35"/>
        <v>1009.80695</v>
      </c>
      <c r="AH42" s="112">
        <f t="shared" si="36"/>
        <v>990.19352499999991</v>
      </c>
      <c r="AI42" s="34">
        <f t="shared" si="37"/>
        <v>1008.570525</v>
      </c>
      <c r="AJ42" s="34">
        <f t="shared" si="38"/>
        <v>982.35172499999999</v>
      </c>
      <c r="AK42" s="34">
        <f t="shared" si="39"/>
        <v>947.59777499999996</v>
      </c>
      <c r="AL42" s="112">
        <f t="shared" si="40"/>
        <v>927.09050000000002</v>
      </c>
      <c r="AM42" s="15" t="s">
        <v>7</v>
      </c>
      <c r="AN42" s="113">
        <f t="shared" si="1"/>
        <v>-8.9384272785544089E-2</v>
      </c>
      <c r="AO42" s="113">
        <f t="shared" si="2"/>
        <v>-6.3727971761883509E-2</v>
      </c>
      <c r="AP42" s="113">
        <f t="shared" si="3"/>
        <v>-0.14741596613539396</v>
      </c>
      <c r="AQ42" s="112">
        <f t="shared" si="41"/>
        <v>19</v>
      </c>
      <c r="AR42">
        <f t="shared" si="4"/>
        <v>16</v>
      </c>
      <c r="AS42" s="15" t="s">
        <v>7</v>
      </c>
      <c r="AT42" s="52">
        <v>927.09050000000002</v>
      </c>
    </row>
    <row r="43" spans="2:46" x14ac:dyDescent="0.25">
      <c r="B43" s="15" t="s">
        <v>8</v>
      </c>
      <c r="C43" s="34">
        <f t="shared" ref="C43" si="48">SUM(C13:F13)/4</f>
        <v>1185.04375</v>
      </c>
      <c r="D43" s="34">
        <f t="shared" si="6"/>
        <v>1218.67525</v>
      </c>
      <c r="E43" s="34">
        <f t="shared" si="7"/>
        <v>1226.8157500000002</v>
      </c>
      <c r="F43" s="34">
        <f t="shared" si="8"/>
        <v>1253.5382500000001</v>
      </c>
      <c r="G43" s="34">
        <f t="shared" si="9"/>
        <v>1286.7072499999999</v>
      </c>
      <c r="H43" s="34">
        <f t="shared" si="10"/>
        <v>1321.7857499999998</v>
      </c>
      <c r="I43" s="34">
        <f t="shared" si="11"/>
        <v>1354.444</v>
      </c>
      <c r="J43" s="34">
        <f t="shared" si="12"/>
        <v>1336.0887499999999</v>
      </c>
      <c r="K43" s="34">
        <f t="shared" si="13"/>
        <v>1315.72775</v>
      </c>
      <c r="L43" s="34">
        <f t="shared" si="14"/>
        <v>1285.90625</v>
      </c>
      <c r="M43" s="34">
        <f t="shared" si="15"/>
        <v>1230.61175</v>
      </c>
      <c r="N43" s="34">
        <f t="shared" si="16"/>
        <v>1193.32825</v>
      </c>
      <c r="O43" s="34">
        <f t="shared" si="17"/>
        <v>1116.6183000000001</v>
      </c>
      <c r="P43" s="34">
        <f t="shared" si="18"/>
        <v>1068.73405</v>
      </c>
      <c r="Q43" s="34">
        <f t="shared" si="19"/>
        <v>1029.55465</v>
      </c>
      <c r="R43" s="34">
        <f t="shared" si="20"/>
        <v>1009.013775</v>
      </c>
      <c r="S43" s="34">
        <f t="shared" si="21"/>
        <v>1003.2377</v>
      </c>
      <c r="T43" s="34">
        <f t="shared" si="22"/>
        <v>989.74782500000003</v>
      </c>
      <c r="U43" s="34">
        <f t="shared" si="23"/>
        <v>987.25347499999998</v>
      </c>
      <c r="V43" s="34">
        <f t="shared" si="24"/>
        <v>984.23887500000001</v>
      </c>
      <c r="W43" s="34">
        <f t="shared" si="25"/>
        <v>973.98597500000005</v>
      </c>
      <c r="X43" s="34">
        <f t="shared" si="26"/>
        <v>978.07510000000002</v>
      </c>
      <c r="Y43" s="34">
        <f t="shared" si="27"/>
        <v>977.20817499999998</v>
      </c>
      <c r="Z43" s="34">
        <f t="shared" si="28"/>
        <v>972.81822499999998</v>
      </c>
      <c r="AA43" s="34">
        <f t="shared" si="29"/>
        <v>981.88592500000004</v>
      </c>
      <c r="AB43" s="34">
        <f t="shared" si="30"/>
        <v>979.43747499999995</v>
      </c>
      <c r="AC43" s="34">
        <f t="shared" si="31"/>
        <v>983.39857499999994</v>
      </c>
      <c r="AD43" s="112">
        <f t="shared" si="32"/>
        <v>984.39859999999999</v>
      </c>
      <c r="AE43" s="34">
        <f t="shared" si="33"/>
        <v>996.16607499999998</v>
      </c>
      <c r="AF43" s="34">
        <f t="shared" si="34"/>
        <v>991.3383</v>
      </c>
      <c r="AG43" s="34">
        <f t="shared" si="35"/>
        <v>950.21605</v>
      </c>
      <c r="AH43" s="112">
        <f t="shared" si="36"/>
        <v>919.30797500000006</v>
      </c>
      <c r="AI43" s="34">
        <f t="shared" si="37"/>
        <v>873.40770000000009</v>
      </c>
      <c r="AJ43" s="34">
        <f t="shared" si="38"/>
        <v>854.60277499999995</v>
      </c>
      <c r="AK43" s="34">
        <f t="shared" si="39"/>
        <v>868.45352500000001</v>
      </c>
      <c r="AL43" s="112">
        <f t="shared" si="40"/>
        <v>856.88535000000002</v>
      </c>
      <c r="AM43" s="15" t="s">
        <v>8</v>
      </c>
      <c r="AN43" s="113">
        <f t="shared" si="1"/>
        <v>-6.6122224269721572E-2</v>
      </c>
      <c r="AO43" s="113">
        <f t="shared" si="2"/>
        <v>-6.7901755121835022E-2</v>
      </c>
      <c r="AP43" s="113">
        <f t="shared" si="3"/>
        <v>-0.12953416431108289</v>
      </c>
      <c r="AQ43" s="112">
        <f t="shared" si="41"/>
        <v>18</v>
      </c>
      <c r="AR43">
        <f t="shared" si="4"/>
        <v>18</v>
      </c>
      <c r="AS43" s="15" t="s">
        <v>8</v>
      </c>
      <c r="AT43" s="52">
        <v>856.88535000000002</v>
      </c>
    </row>
    <row r="44" spans="2:46" x14ac:dyDescent="0.25">
      <c r="B44" s="15" t="s">
        <v>9</v>
      </c>
      <c r="C44" s="34">
        <f t="shared" ref="C44" si="49">SUM(C14:F14)/4</f>
        <v>723.69485000000009</v>
      </c>
      <c r="D44" s="34">
        <f t="shared" si="6"/>
        <v>739.77314999999999</v>
      </c>
      <c r="E44" s="34">
        <f t="shared" si="7"/>
        <v>748.45415000000003</v>
      </c>
      <c r="F44" s="34">
        <f t="shared" si="8"/>
        <v>757.39342499999998</v>
      </c>
      <c r="G44" s="34">
        <f t="shared" si="9"/>
        <v>773.46137499999986</v>
      </c>
      <c r="H44" s="34">
        <f t="shared" si="10"/>
        <v>791.40437500000007</v>
      </c>
      <c r="I44" s="34">
        <f t="shared" si="11"/>
        <v>806.44534999999996</v>
      </c>
      <c r="J44" s="34">
        <f t="shared" si="12"/>
        <v>812.17582499999992</v>
      </c>
      <c r="K44" s="34">
        <f t="shared" si="13"/>
        <v>842.01139999999998</v>
      </c>
      <c r="L44" s="34">
        <f t="shared" si="14"/>
        <v>848.34195</v>
      </c>
      <c r="M44" s="34">
        <f t="shared" si="15"/>
        <v>854.78670000000011</v>
      </c>
      <c r="N44" s="34">
        <f t="shared" si="16"/>
        <v>863.48217499999998</v>
      </c>
      <c r="O44" s="34">
        <f t="shared" si="17"/>
        <v>851.14329999999995</v>
      </c>
      <c r="P44" s="34">
        <f t="shared" si="18"/>
        <v>837.09902499999998</v>
      </c>
      <c r="Q44" s="34">
        <f t="shared" si="19"/>
        <v>832.58244999999988</v>
      </c>
      <c r="R44" s="34">
        <f t="shared" si="20"/>
        <v>817.41152499999998</v>
      </c>
      <c r="S44" s="34">
        <f t="shared" si="21"/>
        <v>802.33947499999999</v>
      </c>
      <c r="T44" s="34">
        <f t="shared" si="22"/>
        <v>788.30727499999989</v>
      </c>
      <c r="U44" s="34">
        <f t="shared" si="23"/>
        <v>760.94647499999996</v>
      </c>
      <c r="V44" s="34">
        <f t="shared" si="24"/>
        <v>737.5175999999999</v>
      </c>
      <c r="W44" s="34">
        <f t="shared" si="25"/>
        <v>715.64617500000008</v>
      </c>
      <c r="X44" s="34">
        <f t="shared" si="26"/>
        <v>703.70799999999997</v>
      </c>
      <c r="Y44" s="34">
        <f t="shared" si="27"/>
        <v>704.18444999999997</v>
      </c>
      <c r="Z44" s="34">
        <f t="shared" si="28"/>
        <v>705.41527500000007</v>
      </c>
      <c r="AA44" s="34">
        <f t="shared" si="29"/>
        <v>733.07892500000003</v>
      </c>
      <c r="AB44" s="34">
        <f t="shared" si="30"/>
        <v>756.19752499999993</v>
      </c>
      <c r="AC44" s="34">
        <f t="shared" si="31"/>
        <v>792.60840000000007</v>
      </c>
      <c r="AD44" s="112">
        <f t="shared" si="32"/>
        <v>817.68095000000005</v>
      </c>
      <c r="AE44" s="34">
        <f t="shared" si="33"/>
        <v>809.21367500000008</v>
      </c>
      <c r="AF44" s="34">
        <f t="shared" si="34"/>
        <v>808.90442499999995</v>
      </c>
      <c r="AG44" s="34">
        <f t="shared" si="35"/>
        <v>751.99462500000004</v>
      </c>
      <c r="AH44" s="112">
        <f t="shared" si="36"/>
        <v>696.94332499999996</v>
      </c>
      <c r="AI44" s="34">
        <f t="shared" si="37"/>
        <v>685.01127500000007</v>
      </c>
      <c r="AJ44" s="34">
        <f t="shared" si="38"/>
        <v>665.02237500000001</v>
      </c>
      <c r="AK44" s="34">
        <f t="shared" si="39"/>
        <v>692.48340000000007</v>
      </c>
      <c r="AL44" s="112">
        <f t="shared" si="40"/>
        <v>760.89517499999999</v>
      </c>
      <c r="AM44" s="15" t="s">
        <v>9</v>
      </c>
      <c r="AN44" s="113">
        <f t="shared" si="1"/>
        <v>-0.147658600827132</v>
      </c>
      <c r="AO44" s="113">
        <f t="shared" si="2"/>
        <v>9.1760474210725876E-2</v>
      </c>
      <c r="AP44" s="113">
        <f t="shared" si="3"/>
        <v>-6.9447349849596052E-2</v>
      </c>
      <c r="AQ44">
        <f t="shared" si="41"/>
        <v>11</v>
      </c>
      <c r="AR44">
        <f t="shared" si="4"/>
        <v>21</v>
      </c>
      <c r="AS44" s="15" t="s">
        <v>9</v>
      </c>
      <c r="AT44" s="52">
        <v>760.89517499999999</v>
      </c>
    </row>
    <row r="45" spans="2:46" x14ac:dyDescent="0.25">
      <c r="B45" s="15" t="s">
        <v>10</v>
      </c>
      <c r="C45" s="34">
        <f t="shared" ref="C45" si="50">SUM(C15:F15)/4</f>
        <v>1107.9540000000002</v>
      </c>
      <c r="D45" s="34">
        <f t="shared" si="6"/>
        <v>1133.2065</v>
      </c>
      <c r="E45" s="34">
        <f t="shared" si="7"/>
        <v>1160.4032500000001</v>
      </c>
      <c r="F45" s="34">
        <f t="shared" si="8"/>
        <v>1204.28675</v>
      </c>
      <c r="G45" s="34">
        <f t="shared" si="9"/>
        <v>1224.3395</v>
      </c>
      <c r="H45" s="34">
        <f t="shared" si="10"/>
        <v>1254.0350000000001</v>
      </c>
      <c r="I45" s="34">
        <f t="shared" si="11"/>
        <v>1320.8980000000001</v>
      </c>
      <c r="J45" s="34">
        <f t="shared" si="12"/>
        <v>1345.18625</v>
      </c>
      <c r="K45" s="34">
        <f t="shared" si="13"/>
        <v>1360.60925</v>
      </c>
      <c r="L45" s="34">
        <f t="shared" si="14"/>
        <v>1340.7839999999999</v>
      </c>
      <c r="M45" s="34">
        <f t="shared" si="15"/>
        <v>1277.1837500000001</v>
      </c>
      <c r="N45" s="34">
        <f t="shared" si="16"/>
        <v>1240.4535000000001</v>
      </c>
      <c r="O45" s="34">
        <f t="shared" si="17"/>
        <v>1193.5147499999998</v>
      </c>
      <c r="P45" s="34">
        <f t="shared" si="18"/>
        <v>1159.2894999999999</v>
      </c>
      <c r="Q45" s="34">
        <f t="shared" si="19"/>
        <v>1158.2175</v>
      </c>
      <c r="R45" s="34">
        <f t="shared" si="20"/>
        <v>1143.1025</v>
      </c>
      <c r="S45" s="34">
        <f t="shared" si="21"/>
        <v>1159.1882499999999</v>
      </c>
      <c r="T45" s="34">
        <f t="shared" si="22"/>
        <v>1167.1079999999999</v>
      </c>
      <c r="U45" s="34">
        <f t="shared" si="23"/>
        <v>1138.8415</v>
      </c>
      <c r="V45" s="34">
        <f t="shared" si="24"/>
        <v>1116.5097500000002</v>
      </c>
      <c r="W45" s="34">
        <f t="shared" si="25"/>
        <v>1073.1089999999999</v>
      </c>
      <c r="X45" s="34">
        <f t="shared" si="26"/>
        <v>1047.3020000000001</v>
      </c>
      <c r="Y45" s="34">
        <f t="shared" si="27"/>
        <v>1014.43245</v>
      </c>
      <c r="Z45" s="34">
        <f t="shared" si="28"/>
        <v>1000.0027</v>
      </c>
      <c r="AA45" s="34">
        <f t="shared" si="29"/>
        <v>1005.3829499999999</v>
      </c>
      <c r="AB45" s="34">
        <f t="shared" si="30"/>
        <v>1008.2049499999999</v>
      </c>
      <c r="AC45" s="34">
        <f t="shared" si="31"/>
        <v>1021.2104999999999</v>
      </c>
      <c r="AD45" s="112">
        <f t="shared" si="32"/>
        <v>1019.351575</v>
      </c>
      <c r="AE45" s="34">
        <f t="shared" si="33"/>
        <v>1015.2368250000001</v>
      </c>
      <c r="AF45" s="34">
        <f t="shared" si="34"/>
        <v>1007.2283249999999</v>
      </c>
      <c r="AG45" s="34">
        <f t="shared" si="35"/>
        <v>983.92237499999999</v>
      </c>
      <c r="AH45" s="112">
        <f t="shared" si="36"/>
        <v>956.72125000000005</v>
      </c>
      <c r="AI45" s="34">
        <f t="shared" si="37"/>
        <v>951.96047500000009</v>
      </c>
      <c r="AJ45" s="34">
        <f t="shared" si="38"/>
        <v>942.54037499999993</v>
      </c>
      <c r="AK45" s="34">
        <f t="shared" si="39"/>
        <v>994.05082500000003</v>
      </c>
      <c r="AL45" s="112">
        <f t="shared" si="40"/>
        <v>1038.548875</v>
      </c>
      <c r="AM45" s="15" t="s">
        <v>10</v>
      </c>
      <c r="AN45" s="113">
        <f t="shared" si="1"/>
        <v>-6.1441338333145724E-2</v>
      </c>
      <c r="AO45" s="113">
        <f t="shared" si="2"/>
        <v>8.5529222853574005E-2</v>
      </c>
      <c r="AP45" s="113">
        <f t="shared" si="3"/>
        <v>1.8832854601710823E-2</v>
      </c>
      <c r="AQ45">
        <f t="shared" si="41"/>
        <v>4</v>
      </c>
      <c r="AR45">
        <f t="shared" si="4"/>
        <v>12</v>
      </c>
      <c r="AS45" s="15" t="s">
        <v>10</v>
      </c>
      <c r="AT45" s="52">
        <v>1038.548875</v>
      </c>
    </row>
    <row r="46" spans="2:46" x14ac:dyDescent="0.25">
      <c r="B46" s="15" t="s">
        <v>11</v>
      </c>
      <c r="C46" s="34">
        <f t="shared" ref="C46" si="51">SUM(C16:F16)/4</f>
        <v>1216.7807500000001</v>
      </c>
      <c r="D46" s="34">
        <f t="shared" si="6"/>
        <v>1190.23875</v>
      </c>
      <c r="E46" s="34">
        <f t="shared" si="7"/>
        <v>1181.5</v>
      </c>
      <c r="F46" s="34">
        <f t="shared" si="8"/>
        <v>1160.4057500000001</v>
      </c>
      <c r="G46" s="34">
        <f t="shared" si="9"/>
        <v>1162.1099999999999</v>
      </c>
      <c r="H46" s="34">
        <f t="shared" si="10"/>
        <v>1186.14525</v>
      </c>
      <c r="I46" s="34">
        <f t="shared" si="11"/>
        <v>1197.702</v>
      </c>
      <c r="J46" s="34">
        <f t="shared" si="12"/>
        <v>1232.4375</v>
      </c>
      <c r="K46" s="34">
        <f t="shared" si="13"/>
        <v>1246.5987500000001</v>
      </c>
      <c r="L46" s="34">
        <f t="shared" si="14"/>
        <v>1254.0255000000002</v>
      </c>
      <c r="M46" s="34">
        <f t="shared" si="15"/>
        <v>1263.0525</v>
      </c>
      <c r="N46" s="34">
        <f t="shared" si="16"/>
        <v>1253.4095</v>
      </c>
      <c r="O46" s="34">
        <f t="shared" si="17"/>
        <v>1231.6377499999999</v>
      </c>
      <c r="P46" s="34">
        <f t="shared" si="18"/>
        <v>1211.9247500000001</v>
      </c>
      <c r="Q46" s="34">
        <f t="shared" si="19"/>
        <v>1157.6377499999999</v>
      </c>
      <c r="R46" s="34">
        <f t="shared" si="20"/>
        <v>1110.2987500000002</v>
      </c>
      <c r="S46" s="34">
        <f t="shared" si="21"/>
        <v>1084.3130000000001</v>
      </c>
      <c r="T46" s="34">
        <f t="shared" si="22"/>
        <v>1068.3599999999999</v>
      </c>
      <c r="U46" s="34">
        <f t="shared" si="23"/>
        <v>1097.3154999999999</v>
      </c>
      <c r="V46" s="34">
        <f t="shared" si="24"/>
        <v>1100.97675</v>
      </c>
      <c r="W46" s="34">
        <f t="shared" si="25"/>
        <v>1171.9237499999999</v>
      </c>
      <c r="X46" s="34">
        <f t="shared" si="26"/>
        <v>1208.24225</v>
      </c>
      <c r="Y46" s="34">
        <f t="shared" si="27"/>
        <v>1221.2404999999999</v>
      </c>
      <c r="Z46" s="34">
        <f t="shared" si="28"/>
        <v>1270.0147499999998</v>
      </c>
      <c r="AA46" s="34">
        <f t="shared" si="29"/>
        <v>1267.2012499999998</v>
      </c>
      <c r="AB46" s="34">
        <f t="shared" si="30"/>
        <v>1254.8477500000001</v>
      </c>
      <c r="AC46" s="34">
        <f t="shared" si="31"/>
        <v>1253.5382500000001</v>
      </c>
      <c r="AD46" s="112">
        <f t="shared" si="32"/>
        <v>1239.9079999999999</v>
      </c>
      <c r="AE46" s="34">
        <f t="shared" si="33"/>
        <v>1221.3784999999998</v>
      </c>
      <c r="AF46" s="34">
        <f t="shared" si="34"/>
        <v>1230.6949999999999</v>
      </c>
      <c r="AG46" s="34">
        <f t="shared" si="35"/>
        <v>1187.7182500000001</v>
      </c>
      <c r="AH46" s="112">
        <f t="shared" si="36"/>
        <v>1138.0387249999999</v>
      </c>
      <c r="AI46" s="34">
        <f t="shared" si="37"/>
        <v>1063.52685</v>
      </c>
      <c r="AJ46" s="34">
        <f t="shared" si="38"/>
        <v>991.19555000000003</v>
      </c>
      <c r="AK46" s="34">
        <f t="shared" si="39"/>
        <v>981.87882500000001</v>
      </c>
      <c r="AL46" s="112">
        <f t="shared" si="40"/>
        <v>982.31645000000003</v>
      </c>
      <c r="AM46" s="15" t="s">
        <v>11</v>
      </c>
      <c r="AN46" s="113">
        <f t="shared" si="1"/>
        <v>-8.2158736777244779E-2</v>
      </c>
      <c r="AO46" s="113">
        <f t="shared" si="2"/>
        <v>-0.13683389816106642</v>
      </c>
      <c r="AP46" s="113">
        <f t="shared" si="3"/>
        <v>-0.20775053471709182</v>
      </c>
      <c r="AQ46">
        <f t="shared" si="41"/>
        <v>22</v>
      </c>
      <c r="AR46">
        <f t="shared" si="4"/>
        <v>14</v>
      </c>
      <c r="AS46" s="15" t="s">
        <v>11</v>
      </c>
      <c r="AT46" s="52">
        <v>982.31645000000003</v>
      </c>
    </row>
    <row r="47" spans="2:46" x14ac:dyDescent="0.25">
      <c r="B47" s="15" t="s">
        <v>12</v>
      </c>
      <c r="C47" s="34">
        <f t="shared" ref="C47" si="52">SUM(C17:F17)/4</f>
        <v>1430.3897499999998</v>
      </c>
      <c r="D47" s="34">
        <f t="shared" si="6"/>
        <v>1441.107</v>
      </c>
      <c r="E47" s="34">
        <f t="shared" si="7"/>
        <v>1457.99</v>
      </c>
      <c r="F47" s="34">
        <f t="shared" si="8"/>
        <v>1468.1182500000002</v>
      </c>
      <c r="G47" s="34">
        <f t="shared" si="9"/>
        <v>1495.6422499999999</v>
      </c>
      <c r="H47" s="34">
        <f t="shared" si="10"/>
        <v>1511.1015</v>
      </c>
      <c r="I47" s="34">
        <f t="shared" si="11"/>
        <v>1508.9114999999999</v>
      </c>
      <c r="J47" s="34">
        <f t="shared" si="12"/>
        <v>1505.3205</v>
      </c>
      <c r="K47" s="34">
        <f t="shared" si="13"/>
        <v>1482.3724999999999</v>
      </c>
      <c r="L47" s="34">
        <f t="shared" si="14"/>
        <v>1455.549</v>
      </c>
      <c r="M47" s="34">
        <f t="shared" si="15"/>
        <v>1442.0174999999999</v>
      </c>
      <c r="N47" s="34">
        <f t="shared" si="16"/>
        <v>1428.9590000000001</v>
      </c>
      <c r="O47" s="34">
        <f t="shared" si="17"/>
        <v>1414.4782500000001</v>
      </c>
      <c r="P47" s="34">
        <f t="shared" si="18"/>
        <v>1401.9715000000001</v>
      </c>
      <c r="Q47" s="34">
        <f t="shared" si="19"/>
        <v>1388.1947499999999</v>
      </c>
      <c r="R47" s="34">
        <f t="shared" si="20"/>
        <v>1361.3520000000001</v>
      </c>
      <c r="S47" s="34">
        <f t="shared" si="21"/>
        <v>1347.2092499999999</v>
      </c>
      <c r="T47" s="34">
        <f t="shared" si="22"/>
        <v>1327.1377500000001</v>
      </c>
      <c r="U47" s="34">
        <f t="shared" si="23"/>
        <v>1318.692</v>
      </c>
      <c r="V47" s="34">
        <f t="shared" si="24"/>
        <v>1324.8745000000001</v>
      </c>
      <c r="W47" s="34">
        <f t="shared" si="25"/>
        <v>1344.4380000000001</v>
      </c>
      <c r="X47" s="34">
        <f t="shared" si="26"/>
        <v>1372.3470000000002</v>
      </c>
      <c r="Y47" s="34">
        <f t="shared" si="27"/>
        <v>1400.5517500000001</v>
      </c>
      <c r="Z47" s="34">
        <f t="shared" si="28"/>
        <v>1403.0515</v>
      </c>
      <c r="AA47" s="34">
        <f t="shared" si="29"/>
        <v>1395.9155000000001</v>
      </c>
      <c r="AB47" s="34">
        <f t="shared" si="30"/>
        <v>1388.7909999999999</v>
      </c>
      <c r="AC47" s="34">
        <f t="shared" si="31"/>
        <v>1380.12075</v>
      </c>
      <c r="AD47" s="112">
        <f t="shared" si="32"/>
        <v>1375.2840000000001</v>
      </c>
      <c r="AE47" s="34">
        <f t="shared" si="33"/>
        <v>1373.0944999999999</v>
      </c>
      <c r="AF47" s="34">
        <f t="shared" si="34"/>
        <v>1360.181</v>
      </c>
      <c r="AG47" s="34">
        <f t="shared" si="35"/>
        <v>1328.1419999999998</v>
      </c>
      <c r="AH47" s="112">
        <f t="shared" si="36"/>
        <v>1298.98</v>
      </c>
      <c r="AI47" s="34">
        <f t="shared" si="37"/>
        <v>1285.9009999999998</v>
      </c>
      <c r="AJ47" s="34">
        <f t="shared" si="38"/>
        <v>1291.61825</v>
      </c>
      <c r="AK47" s="34">
        <f t="shared" si="39"/>
        <v>1313.1502499999999</v>
      </c>
      <c r="AL47" s="112">
        <f t="shared" si="40"/>
        <v>1356.6545000000001</v>
      </c>
      <c r="AM47" s="15" t="s">
        <v>12</v>
      </c>
      <c r="AN47" s="113">
        <f t="shared" si="1"/>
        <v>-5.548235855285169E-2</v>
      </c>
      <c r="AO47" s="113">
        <f t="shared" si="2"/>
        <v>4.439983679502385E-2</v>
      </c>
      <c r="AP47" s="113">
        <f t="shared" si="3"/>
        <v>-1.354592942257745E-2</v>
      </c>
      <c r="AQ47">
        <f t="shared" si="41"/>
        <v>6</v>
      </c>
      <c r="AR47">
        <f t="shared" si="4"/>
        <v>7</v>
      </c>
      <c r="AS47" s="15" t="s">
        <v>12</v>
      </c>
      <c r="AT47" s="52">
        <v>1356.6545000000001</v>
      </c>
    </row>
    <row r="48" spans="2:46" x14ac:dyDescent="0.25">
      <c r="B48" s="15" t="s">
        <v>85</v>
      </c>
      <c r="C48" s="34">
        <f t="shared" ref="C48" si="53">SUM(C18:F18)/4</f>
        <v>1297.8049999999998</v>
      </c>
      <c r="D48" s="34">
        <f t="shared" si="6"/>
        <v>1293.96875</v>
      </c>
      <c r="E48" s="34">
        <f t="shared" si="7"/>
        <v>1285.1967500000001</v>
      </c>
      <c r="F48" s="34">
        <f t="shared" si="8"/>
        <v>1305.68975</v>
      </c>
      <c r="G48" s="34">
        <f t="shared" si="9"/>
        <v>1330.277</v>
      </c>
      <c r="H48" s="34">
        <f t="shared" si="10"/>
        <v>1350.4675</v>
      </c>
      <c r="I48" s="34">
        <f t="shared" si="11"/>
        <v>1359.79025</v>
      </c>
      <c r="J48" s="34">
        <f t="shared" si="12"/>
        <v>1368.3177499999999</v>
      </c>
      <c r="K48" s="34">
        <f t="shared" si="13"/>
        <v>1362.2072499999999</v>
      </c>
      <c r="L48" s="34">
        <f t="shared" si="14"/>
        <v>1338.6044999999999</v>
      </c>
      <c r="M48" s="34">
        <f t="shared" si="15"/>
        <v>1338.91425</v>
      </c>
      <c r="N48" s="34">
        <f t="shared" si="16"/>
        <v>1315.6297500000001</v>
      </c>
      <c r="O48" s="34">
        <f t="shared" si="17"/>
        <v>1302.61275</v>
      </c>
      <c r="P48" s="34">
        <f t="shared" si="18"/>
        <v>1307.921</v>
      </c>
      <c r="Q48" s="34">
        <f t="shared" si="19"/>
        <v>1290.8497500000001</v>
      </c>
      <c r="R48" s="34">
        <f t="shared" si="20"/>
        <v>1276.4402500000001</v>
      </c>
      <c r="S48" s="34">
        <f t="shared" si="21"/>
        <v>1249.7785000000001</v>
      </c>
      <c r="T48" s="34">
        <f t="shared" si="22"/>
        <v>1233.4492500000001</v>
      </c>
      <c r="U48" s="34">
        <f t="shared" si="23"/>
        <v>1238.527</v>
      </c>
      <c r="V48" s="34">
        <f t="shared" si="24"/>
        <v>1246.9302499999999</v>
      </c>
      <c r="W48" s="34">
        <f t="shared" si="25"/>
        <v>1272.7059999999999</v>
      </c>
      <c r="X48" s="34">
        <f t="shared" si="26"/>
        <v>1286.3367499999999</v>
      </c>
      <c r="Y48" s="34">
        <f t="shared" si="27"/>
        <v>1278.76025</v>
      </c>
      <c r="Z48" s="34">
        <f t="shared" si="28"/>
        <v>1304.7442500000002</v>
      </c>
      <c r="AA48" s="34">
        <f t="shared" si="29"/>
        <v>1326.0385000000001</v>
      </c>
      <c r="AB48" s="34">
        <f t="shared" si="30"/>
        <v>1356.1077500000001</v>
      </c>
      <c r="AC48" s="34">
        <f t="shared" si="31"/>
        <v>1395.4810000000002</v>
      </c>
      <c r="AD48" s="112">
        <f t="shared" si="32"/>
        <v>1404.19875</v>
      </c>
      <c r="AE48" s="34">
        <f t="shared" si="33"/>
        <v>1400.7352500000002</v>
      </c>
      <c r="AF48" s="34">
        <f t="shared" si="34"/>
        <v>1385.5172500000001</v>
      </c>
      <c r="AG48" s="34">
        <f t="shared" si="35"/>
        <v>1352.14975</v>
      </c>
      <c r="AH48" s="112">
        <f t="shared" si="36"/>
        <v>1313.915</v>
      </c>
      <c r="AI48" s="34">
        <f t="shared" si="37"/>
        <v>1280.43625</v>
      </c>
      <c r="AJ48" s="34">
        <f t="shared" si="38"/>
        <v>1267.0050000000001</v>
      </c>
      <c r="AK48" s="34">
        <f t="shared" si="39"/>
        <v>1256.162</v>
      </c>
      <c r="AL48" s="112">
        <f t="shared" si="40"/>
        <v>1270.8029999999999</v>
      </c>
      <c r="AM48" s="15" t="s">
        <v>85</v>
      </c>
      <c r="AN48" s="113">
        <f t="shared" si="1"/>
        <v>-6.4295563573176562E-2</v>
      </c>
      <c r="AO48" s="113">
        <f t="shared" si="2"/>
        <v>-3.2811863781142675E-2</v>
      </c>
      <c r="AP48" s="113">
        <f t="shared" si="3"/>
        <v>-9.4997770080624364E-2</v>
      </c>
      <c r="AQ48">
        <f t="shared" si="41"/>
        <v>13</v>
      </c>
      <c r="AR48">
        <f t="shared" si="4"/>
        <v>8</v>
      </c>
      <c r="AS48" s="15" t="s">
        <v>85</v>
      </c>
      <c r="AT48" s="52">
        <v>1270.8029999999999</v>
      </c>
    </row>
    <row r="49" spans="2:46" x14ac:dyDescent="0.25">
      <c r="B49" s="15" t="s">
        <v>13</v>
      </c>
      <c r="C49" s="34">
        <f t="shared" ref="C49" si="54">SUM(C19:F19)/4</f>
        <v>1229.0397500000001</v>
      </c>
      <c r="D49" s="34">
        <f t="shared" si="6"/>
        <v>1236.07375</v>
      </c>
      <c r="E49" s="34">
        <f t="shared" si="7"/>
        <v>1232.55825</v>
      </c>
      <c r="F49" s="34">
        <f t="shared" si="8"/>
        <v>1259.5059999999999</v>
      </c>
      <c r="G49" s="34">
        <f t="shared" si="9"/>
        <v>1285.9087500000001</v>
      </c>
      <c r="H49" s="34">
        <f t="shared" si="10"/>
        <v>1304.7737499999998</v>
      </c>
      <c r="I49" s="34">
        <f t="shared" si="11"/>
        <v>1320.02675</v>
      </c>
      <c r="J49" s="34">
        <f t="shared" si="12"/>
        <v>1316.0822500000002</v>
      </c>
      <c r="K49" s="34">
        <f t="shared" si="13"/>
        <v>1315.1865</v>
      </c>
      <c r="L49" s="34">
        <f t="shared" si="14"/>
        <v>1299.4077500000001</v>
      </c>
      <c r="M49" s="34">
        <f t="shared" si="15"/>
        <v>1302.31475</v>
      </c>
      <c r="N49" s="34">
        <f t="shared" si="16"/>
        <v>1309.36925</v>
      </c>
      <c r="O49" s="34">
        <f t="shared" si="17"/>
        <v>1308.4650000000001</v>
      </c>
      <c r="P49" s="34">
        <f t="shared" si="18"/>
        <v>1327.4159999999999</v>
      </c>
      <c r="Q49" s="34">
        <f t="shared" si="19"/>
        <v>1333.6769999999999</v>
      </c>
      <c r="R49" s="34">
        <f t="shared" si="20"/>
        <v>1324.3934999999999</v>
      </c>
      <c r="S49" s="34">
        <f t="shared" si="21"/>
        <v>1318.9647499999999</v>
      </c>
      <c r="T49" s="34">
        <f t="shared" si="22"/>
        <v>1300.6232499999999</v>
      </c>
      <c r="U49" s="34">
        <f t="shared" si="23"/>
        <v>1270.0642499999999</v>
      </c>
      <c r="V49" s="34">
        <f t="shared" si="24"/>
        <v>1264.6605</v>
      </c>
      <c r="W49" s="34">
        <f t="shared" si="25"/>
        <v>1262.5835</v>
      </c>
      <c r="X49" s="34">
        <f t="shared" si="26"/>
        <v>1264.2494999999999</v>
      </c>
      <c r="Y49" s="34">
        <f t="shared" si="27"/>
        <v>1297.3305</v>
      </c>
      <c r="Z49" s="34">
        <f t="shared" si="28"/>
        <v>1323.38975</v>
      </c>
      <c r="AA49" s="34">
        <f t="shared" si="29"/>
        <v>1353.441</v>
      </c>
      <c r="AB49" s="34">
        <f t="shared" si="30"/>
        <v>1390.2645000000002</v>
      </c>
      <c r="AC49" s="34">
        <f t="shared" si="31"/>
        <v>1405.8217500000001</v>
      </c>
      <c r="AD49" s="112">
        <f t="shared" si="32"/>
        <v>1429.7269999999999</v>
      </c>
      <c r="AE49" s="34">
        <f t="shared" si="33"/>
        <v>1460.5694999999998</v>
      </c>
      <c r="AF49" s="34">
        <f t="shared" si="34"/>
        <v>1481.7057500000001</v>
      </c>
      <c r="AG49" s="34">
        <f t="shared" si="35"/>
        <v>1486.6132500000001</v>
      </c>
      <c r="AH49" s="112">
        <f t="shared" si="36"/>
        <v>1478.06675</v>
      </c>
      <c r="AI49" s="34">
        <f t="shared" si="37"/>
        <v>1458.18625</v>
      </c>
      <c r="AJ49" s="34">
        <f t="shared" si="38"/>
        <v>1442.145</v>
      </c>
      <c r="AK49" s="34">
        <f t="shared" si="39"/>
        <v>1463.4675</v>
      </c>
      <c r="AL49" s="112">
        <f t="shared" si="40"/>
        <v>1445.0340000000001</v>
      </c>
      <c r="AM49" s="15" t="s">
        <v>13</v>
      </c>
      <c r="AN49" s="113">
        <f t="shared" si="1"/>
        <v>3.3810475706201326E-2</v>
      </c>
      <c r="AO49" s="113">
        <f t="shared" si="2"/>
        <v>-2.2348618558667835E-2</v>
      </c>
      <c r="AP49" s="113">
        <f t="shared" si="3"/>
        <v>1.0706239722688488E-2</v>
      </c>
      <c r="AQ49">
        <f t="shared" si="41"/>
        <v>5</v>
      </c>
      <c r="AR49">
        <f t="shared" si="4"/>
        <v>6</v>
      </c>
      <c r="AS49" s="15" t="s">
        <v>13</v>
      </c>
      <c r="AT49" s="52">
        <v>1445.0340000000001</v>
      </c>
    </row>
    <row r="50" spans="2:46" x14ac:dyDescent="0.25">
      <c r="B50" s="15" t="s">
        <v>14</v>
      </c>
      <c r="C50" s="34">
        <f t="shared" ref="C50" si="55">SUM(C20:F20)/4</f>
        <v>1671.3622500000001</v>
      </c>
      <c r="D50" s="34">
        <f t="shared" si="6"/>
        <v>1698.17425</v>
      </c>
      <c r="E50" s="34">
        <f t="shared" si="7"/>
        <v>1735.8339999999998</v>
      </c>
      <c r="F50" s="34">
        <f t="shared" si="8"/>
        <v>1759.75</v>
      </c>
      <c r="G50" s="34">
        <f t="shared" si="9"/>
        <v>1760.1464999999998</v>
      </c>
      <c r="H50" s="34">
        <f t="shared" si="10"/>
        <v>1790.7552500000002</v>
      </c>
      <c r="I50" s="34">
        <f t="shared" si="11"/>
        <v>1811.1320000000001</v>
      </c>
      <c r="J50" s="34">
        <f t="shared" si="12"/>
        <v>1849.1212499999999</v>
      </c>
      <c r="K50" s="34">
        <f t="shared" si="13"/>
        <v>1890.4457500000001</v>
      </c>
      <c r="L50" s="34">
        <f t="shared" si="14"/>
        <v>1906.57825</v>
      </c>
      <c r="M50" s="34">
        <f t="shared" si="15"/>
        <v>1926.922</v>
      </c>
      <c r="N50" s="34">
        <f t="shared" si="16"/>
        <v>1913.90975</v>
      </c>
      <c r="O50" s="34">
        <f t="shared" si="17"/>
        <v>1902.857</v>
      </c>
      <c r="P50" s="34">
        <f t="shared" si="18"/>
        <v>1891.96525</v>
      </c>
      <c r="Q50" s="34">
        <f t="shared" si="19"/>
        <v>1851.46875</v>
      </c>
      <c r="R50" s="34">
        <f t="shared" si="20"/>
        <v>1839.8915000000002</v>
      </c>
      <c r="S50" s="34">
        <f t="shared" si="21"/>
        <v>1853.16625</v>
      </c>
      <c r="T50" s="34">
        <f t="shared" si="22"/>
        <v>1860.0912499999999</v>
      </c>
      <c r="U50" s="34">
        <f t="shared" si="23"/>
        <v>1869.0245</v>
      </c>
      <c r="V50" s="34">
        <f t="shared" si="24"/>
        <v>1877.4037500000002</v>
      </c>
      <c r="W50" s="34">
        <f t="shared" si="25"/>
        <v>1872.6385</v>
      </c>
      <c r="X50" s="34">
        <f t="shared" si="26"/>
        <v>1874.7199999999998</v>
      </c>
      <c r="Y50" s="34">
        <f t="shared" si="27"/>
        <v>1886.03125</v>
      </c>
      <c r="Z50" s="34">
        <f t="shared" si="28"/>
        <v>1892.52925</v>
      </c>
      <c r="AA50" s="34">
        <f t="shared" si="29"/>
        <v>1901.0935000000002</v>
      </c>
      <c r="AB50" s="34">
        <f t="shared" si="30"/>
        <v>1896.86175</v>
      </c>
      <c r="AC50" s="34">
        <f t="shared" si="31"/>
        <v>1898.1297500000001</v>
      </c>
      <c r="AD50" s="112">
        <f t="shared" si="32"/>
        <v>1900.1477500000001</v>
      </c>
      <c r="AE50" s="34">
        <f t="shared" si="33"/>
        <v>1902.4987500000002</v>
      </c>
      <c r="AF50" s="34">
        <f t="shared" si="34"/>
        <v>1917.3962500000002</v>
      </c>
      <c r="AG50" s="34">
        <f t="shared" si="35"/>
        <v>1883.9982500000001</v>
      </c>
      <c r="AH50" s="112">
        <f t="shared" si="36"/>
        <v>1857.097</v>
      </c>
      <c r="AI50" s="34">
        <f t="shared" si="37"/>
        <v>1801.6637500000002</v>
      </c>
      <c r="AJ50" s="34">
        <f t="shared" si="38"/>
        <v>1745.8287500000001</v>
      </c>
      <c r="AK50" s="34">
        <f t="shared" si="39"/>
        <v>1731.1219999999998</v>
      </c>
      <c r="AL50" s="112">
        <f t="shared" si="40"/>
        <v>1702.0387500000002</v>
      </c>
      <c r="AM50" s="15" t="s">
        <v>14</v>
      </c>
      <c r="AN50" s="113">
        <f t="shared" si="1"/>
        <v>-2.2656527630548786E-2</v>
      </c>
      <c r="AO50" s="113">
        <f t="shared" si="2"/>
        <v>-8.3494965529533366E-2</v>
      </c>
      <c r="AP50" s="113">
        <f t="shared" si="3"/>
        <v>-0.10425978716655056</v>
      </c>
      <c r="AQ50">
        <f t="shared" si="41"/>
        <v>14</v>
      </c>
      <c r="AR50">
        <f t="shared" si="4"/>
        <v>3</v>
      </c>
      <c r="AS50" s="15" t="s">
        <v>14</v>
      </c>
      <c r="AT50" s="52">
        <v>1702.0387500000002</v>
      </c>
    </row>
    <row r="51" spans="2:46" x14ac:dyDescent="0.25">
      <c r="B51" s="15" t="s">
        <v>15</v>
      </c>
      <c r="C51" s="34">
        <f t="shared" ref="C51" si="56">SUM(C21:F21)/4</f>
        <v>1577.1489999999999</v>
      </c>
      <c r="D51" s="34">
        <f t="shared" si="6"/>
        <v>1580.0817500000001</v>
      </c>
      <c r="E51" s="34">
        <f t="shared" si="7"/>
        <v>1618.4737499999999</v>
      </c>
      <c r="F51" s="34">
        <f t="shared" si="8"/>
        <v>1647.6662499999998</v>
      </c>
      <c r="G51" s="34">
        <f t="shared" si="9"/>
        <v>1683.6444999999999</v>
      </c>
      <c r="H51" s="34">
        <f t="shared" si="10"/>
        <v>1700.2380000000001</v>
      </c>
      <c r="I51" s="34">
        <f t="shared" si="11"/>
        <v>1703.4987500000002</v>
      </c>
      <c r="J51" s="34">
        <f t="shared" si="12"/>
        <v>1702.1537500000002</v>
      </c>
      <c r="K51" s="34">
        <f t="shared" si="13"/>
        <v>1704.4235000000001</v>
      </c>
      <c r="L51" s="34">
        <f t="shared" si="14"/>
        <v>1700.4705000000001</v>
      </c>
      <c r="M51" s="34">
        <f t="shared" si="15"/>
        <v>1679.8745000000001</v>
      </c>
      <c r="N51" s="34">
        <f t="shared" si="16"/>
        <v>1650.8305</v>
      </c>
      <c r="O51" s="34">
        <f t="shared" si="17"/>
        <v>1622.3055000000002</v>
      </c>
      <c r="P51" s="34">
        <f t="shared" si="18"/>
        <v>1595.508</v>
      </c>
      <c r="Q51" s="34">
        <f t="shared" si="19"/>
        <v>1579.8944999999999</v>
      </c>
      <c r="R51" s="34">
        <f t="shared" si="20"/>
        <v>1567.1254999999999</v>
      </c>
      <c r="S51" s="34">
        <f t="shared" si="21"/>
        <v>1575.0994999999998</v>
      </c>
      <c r="T51" s="34">
        <f t="shared" si="22"/>
        <v>1579.9267499999999</v>
      </c>
      <c r="U51" s="34">
        <f t="shared" si="23"/>
        <v>1590.11275</v>
      </c>
      <c r="V51" s="34">
        <f t="shared" si="24"/>
        <v>1589.0365000000002</v>
      </c>
      <c r="W51" s="34">
        <f t="shared" si="25"/>
        <v>1584.63</v>
      </c>
      <c r="X51" s="34">
        <f t="shared" si="26"/>
        <v>1583.3454999999999</v>
      </c>
      <c r="Y51" s="34">
        <f t="shared" si="27"/>
        <v>1582.5897500000001</v>
      </c>
      <c r="Z51" s="34">
        <f t="shared" si="28"/>
        <v>1606.6125</v>
      </c>
      <c r="AA51" s="34">
        <f t="shared" si="29"/>
        <v>1626.1175000000001</v>
      </c>
      <c r="AB51" s="34">
        <f t="shared" si="30"/>
        <v>1660.95075</v>
      </c>
      <c r="AC51" s="34">
        <f t="shared" si="31"/>
        <v>1688.127</v>
      </c>
      <c r="AD51" s="112">
        <f t="shared" si="32"/>
        <v>1708.9014999999999</v>
      </c>
      <c r="AE51" s="34">
        <f t="shared" si="33"/>
        <v>1738.1109999999999</v>
      </c>
      <c r="AF51" s="34">
        <f t="shared" si="34"/>
        <v>1740.4177500000001</v>
      </c>
      <c r="AG51" s="34">
        <f t="shared" si="35"/>
        <v>1743.8585</v>
      </c>
      <c r="AH51" s="112">
        <f t="shared" si="36"/>
        <v>1721.4169999999999</v>
      </c>
      <c r="AI51" s="34">
        <f t="shared" si="37"/>
        <v>1675.0165</v>
      </c>
      <c r="AJ51" s="34">
        <f t="shared" si="38"/>
        <v>1629.566</v>
      </c>
      <c r="AK51" s="34">
        <f t="shared" si="39"/>
        <v>1571.9034999999999</v>
      </c>
      <c r="AL51" s="112">
        <f t="shared" si="40"/>
        <v>1530.0292499999998</v>
      </c>
      <c r="AM51" s="15" t="s">
        <v>15</v>
      </c>
      <c r="AN51" s="113">
        <f t="shared" si="1"/>
        <v>7.3237105824999127E-3</v>
      </c>
      <c r="AO51" s="113">
        <f t="shared" si="2"/>
        <v>-0.11118035316253999</v>
      </c>
      <c r="AP51" s="113">
        <f t="shared" si="3"/>
        <v>-0.10467089530906265</v>
      </c>
      <c r="AQ51">
        <f t="shared" si="41"/>
        <v>15</v>
      </c>
      <c r="AR51">
        <f t="shared" si="4"/>
        <v>4</v>
      </c>
      <c r="AS51" s="15" t="s">
        <v>15</v>
      </c>
      <c r="AT51" s="52">
        <v>1530.0292499999998</v>
      </c>
    </row>
    <row r="52" spans="2:46" x14ac:dyDescent="0.25">
      <c r="B52" s="15" t="s">
        <v>16</v>
      </c>
      <c r="C52" s="34">
        <f t="shared" ref="C52" si="57">SUM(C22:F22)/4</f>
        <v>1750.5050000000001</v>
      </c>
      <c r="D52" s="34">
        <f t="shared" si="6"/>
        <v>1725.70325</v>
      </c>
      <c r="E52" s="34">
        <f t="shared" si="7"/>
        <v>1699.2517500000001</v>
      </c>
      <c r="F52" s="34">
        <f t="shared" si="8"/>
        <v>1703.89075</v>
      </c>
      <c r="G52" s="34">
        <f t="shared" si="9"/>
        <v>1744.03675</v>
      </c>
      <c r="H52" s="34">
        <f t="shared" si="10"/>
        <v>1792.9427499999999</v>
      </c>
      <c r="I52" s="34">
        <f t="shared" si="11"/>
        <v>1834.83925</v>
      </c>
      <c r="J52" s="34">
        <f t="shared" si="12"/>
        <v>1846.1867499999998</v>
      </c>
      <c r="K52" s="34">
        <f t="shared" si="13"/>
        <v>1867.6007500000001</v>
      </c>
      <c r="L52" s="34">
        <f t="shared" si="14"/>
        <v>1854.0047500000001</v>
      </c>
      <c r="M52" s="34">
        <f t="shared" si="15"/>
        <v>1850.9192499999999</v>
      </c>
      <c r="N52" s="34">
        <f t="shared" si="16"/>
        <v>1831.0777499999999</v>
      </c>
      <c r="O52" s="34">
        <f t="shared" si="17"/>
        <v>1771.67</v>
      </c>
      <c r="P52" s="34">
        <f t="shared" si="18"/>
        <v>1728.3992499999999</v>
      </c>
      <c r="Q52" s="34">
        <f t="shared" si="19"/>
        <v>1697.2635</v>
      </c>
      <c r="R52" s="34">
        <f t="shared" si="20"/>
        <v>1670.9465</v>
      </c>
      <c r="S52" s="34">
        <f t="shared" si="21"/>
        <v>1644.2439999999999</v>
      </c>
      <c r="T52" s="34">
        <f t="shared" si="22"/>
        <v>1670.175</v>
      </c>
      <c r="U52" s="34">
        <f t="shared" si="23"/>
        <v>1698.2284999999999</v>
      </c>
      <c r="V52" s="34">
        <f t="shared" si="24"/>
        <v>1704.2864999999999</v>
      </c>
      <c r="W52" s="34">
        <f t="shared" si="25"/>
        <v>1720.7824999999998</v>
      </c>
      <c r="X52" s="34">
        <f t="shared" si="26"/>
        <v>1711.3112500000002</v>
      </c>
      <c r="Y52" s="34">
        <f t="shared" si="27"/>
        <v>1714.92525</v>
      </c>
      <c r="Z52" s="34">
        <f t="shared" si="28"/>
        <v>1743.144</v>
      </c>
      <c r="AA52" s="34">
        <f t="shared" si="29"/>
        <v>1781.7267499999998</v>
      </c>
      <c r="AB52" s="34">
        <f t="shared" si="30"/>
        <v>1818.0902500000002</v>
      </c>
      <c r="AC52" s="34">
        <f t="shared" si="31"/>
        <v>1841.69425</v>
      </c>
      <c r="AD52" s="112">
        <f t="shared" si="32"/>
        <v>1858.89625</v>
      </c>
      <c r="AE52" s="34">
        <f t="shared" si="33"/>
        <v>1898.8419999999999</v>
      </c>
      <c r="AF52" s="34">
        <f t="shared" si="34"/>
        <v>1921.7572500000001</v>
      </c>
      <c r="AG52" s="34">
        <f t="shared" si="35"/>
        <v>1988.1112499999999</v>
      </c>
      <c r="AH52" s="112">
        <f t="shared" si="36"/>
        <v>2038.4190000000003</v>
      </c>
      <c r="AI52" s="34">
        <f t="shared" si="37"/>
        <v>2047.10725</v>
      </c>
      <c r="AJ52" s="34">
        <f t="shared" si="38"/>
        <v>2097.8947499999999</v>
      </c>
      <c r="AK52" s="34">
        <f t="shared" si="39"/>
        <v>2127.83025</v>
      </c>
      <c r="AL52" s="112">
        <f t="shared" si="40"/>
        <v>2077.4299999999998</v>
      </c>
      <c r="AM52" s="15" t="s">
        <v>16</v>
      </c>
      <c r="AN52" s="113">
        <f t="shared" si="1"/>
        <v>9.6574916432264749E-2</v>
      </c>
      <c r="AO52" s="113">
        <f t="shared" si="2"/>
        <v>1.9137871065761997E-2</v>
      </c>
      <c r="AP52" s="113">
        <f>(AL52-AD52)/AD52</f>
        <v>0.11756102579689416</v>
      </c>
      <c r="AQ52">
        <f t="shared" si="41"/>
        <v>1</v>
      </c>
      <c r="AR52">
        <f t="shared" si="4"/>
        <v>1</v>
      </c>
      <c r="AS52" s="15" t="s">
        <v>16</v>
      </c>
      <c r="AT52" s="52">
        <v>2077.4299999999998</v>
      </c>
    </row>
    <row r="53" spans="2:46" x14ac:dyDescent="0.25">
      <c r="B53" s="15" t="s">
        <v>17</v>
      </c>
      <c r="C53" s="34">
        <f t="shared" ref="C53" si="58">SUM(C23:F23)/4</f>
        <v>1542.9340000000002</v>
      </c>
      <c r="D53" s="34">
        <f t="shared" si="6"/>
        <v>1560.527</v>
      </c>
      <c r="E53" s="34">
        <f t="shared" si="7"/>
        <v>1570.78025</v>
      </c>
      <c r="F53" s="34">
        <f t="shared" si="8"/>
        <v>1598.7495000000001</v>
      </c>
      <c r="G53" s="34">
        <f t="shared" si="9"/>
        <v>1628.068</v>
      </c>
      <c r="H53" s="34">
        <f t="shared" si="10"/>
        <v>1645.9680000000001</v>
      </c>
      <c r="I53" s="34">
        <f t="shared" si="11"/>
        <v>1643.8145</v>
      </c>
      <c r="J53" s="34">
        <f t="shared" si="12"/>
        <v>1607.2054999999998</v>
      </c>
      <c r="K53" s="34">
        <f t="shared" si="13"/>
        <v>1584.365</v>
      </c>
      <c r="L53" s="34">
        <f t="shared" si="14"/>
        <v>1558.7607499999999</v>
      </c>
      <c r="M53" s="34">
        <f t="shared" si="15"/>
        <v>1532.8977500000001</v>
      </c>
      <c r="N53" s="34">
        <f t="shared" si="16"/>
        <v>1510.1865</v>
      </c>
      <c r="O53" s="34">
        <f t="shared" si="17"/>
        <v>1498.3367499999999</v>
      </c>
      <c r="P53" s="34">
        <f t="shared" si="18"/>
        <v>1480.2249999999999</v>
      </c>
      <c r="Q53" s="34">
        <f t="shared" si="19"/>
        <v>1491.0552499999999</v>
      </c>
      <c r="R53" s="34">
        <f t="shared" si="20"/>
        <v>1506.62</v>
      </c>
      <c r="S53" s="34">
        <f t="shared" si="21"/>
        <v>1503.278</v>
      </c>
      <c r="T53" s="34">
        <f t="shared" si="22"/>
        <v>1512.64525</v>
      </c>
      <c r="U53" s="34">
        <f t="shared" si="23"/>
        <v>1518.5572500000001</v>
      </c>
      <c r="V53" s="34">
        <f t="shared" si="24"/>
        <v>1535.1795</v>
      </c>
      <c r="W53" s="34">
        <f t="shared" si="25"/>
        <v>1554.1777499999998</v>
      </c>
      <c r="X53" s="34">
        <f t="shared" si="26"/>
        <v>1560.94425</v>
      </c>
      <c r="Y53" s="34">
        <f t="shared" si="27"/>
        <v>1574.4282499999999</v>
      </c>
      <c r="Z53" s="34">
        <f t="shared" si="28"/>
        <v>1568.21</v>
      </c>
      <c r="AA53" s="34">
        <f t="shared" si="29"/>
        <v>1573.7190000000001</v>
      </c>
      <c r="AB53" s="34">
        <f t="shared" si="30"/>
        <v>1596.499</v>
      </c>
      <c r="AC53" s="34">
        <f t="shared" si="31"/>
        <v>1613.4265</v>
      </c>
      <c r="AD53" s="112">
        <f t="shared" si="32"/>
        <v>1634.6144999999999</v>
      </c>
      <c r="AE53" s="34">
        <f t="shared" si="33"/>
        <v>1659.26125</v>
      </c>
      <c r="AF53" s="34">
        <f t="shared" si="34"/>
        <v>1646.4522499999998</v>
      </c>
      <c r="AG53" s="34">
        <f t="shared" si="35"/>
        <v>1586.1897499999998</v>
      </c>
      <c r="AH53" s="112">
        <f t="shared" si="36"/>
        <v>1550.5485000000001</v>
      </c>
      <c r="AI53" s="34">
        <f t="shared" si="37"/>
        <v>1494.6310000000001</v>
      </c>
      <c r="AJ53" s="34">
        <f t="shared" si="38"/>
        <v>1472.8054999999999</v>
      </c>
      <c r="AK53" s="34">
        <f t="shared" si="39"/>
        <v>1513.6792499999999</v>
      </c>
      <c r="AL53" s="112">
        <f t="shared" si="40"/>
        <v>1528.9334999999999</v>
      </c>
      <c r="AM53" s="15" t="s">
        <v>17</v>
      </c>
      <c r="AN53" s="113">
        <f t="shared" si="1"/>
        <v>-5.142863959667543E-2</v>
      </c>
      <c r="AO53" s="113">
        <f t="shared" si="2"/>
        <v>-1.3940228248261976E-2</v>
      </c>
      <c r="AP53" s="113">
        <f>(AL53-AD53)/AD53</f>
        <v>-6.4651940870462152E-2</v>
      </c>
      <c r="AQ53">
        <f t="shared" si="41"/>
        <v>10</v>
      </c>
      <c r="AR53">
        <f t="shared" si="4"/>
        <v>5</v>
      </c>
      <c r="AS53" s="15" t="s">
        <v>17</v>
      </c>
      <c r="AT53" s="52">
        <v>1528.9334999999999</v>
      </c>
    </row>
    <row r="54" spans="2:46" x14ac:dyDescent="0.25">
      <c r="B54" s="15" t="s">
        <v>20</v>
      </c>
      <c r="C54" s="34">
        <f t="shared" ref="C54" si="59">SUM(C24:F24)/4</f>
        <v>1398.6310000000001</v>
      </c>
      <c r="D54" s="34">
        <f t="shared" si="6"/>
        <v>1356.1152500000001</v>
      </c>
      <c r="E54" s="34">
        <f t="shared" si="7"/>
        <v>1368.6</v>
      </c>
      <c r="F54" s="34">
        <f t="shared" si="8"/>
        <v>1369.4847500000001</v>
      </c>
      <c r="G54" s="34">
        <f t="shared" si="9"/>
        <v>1382.8822500000001</v>
      </c>
      <c r="H54" s="34">
        <f t="shared" si="10"/>
        <v>1393.4987500000002</v>
      </c>
      <c r="I54" s="34">
        <f t="shared" si="11"/>
        <v>1372.027</v>
      </c>
      <c r="J54" s="34">
        <f t="shared" si="12"/>
        <v>1351.6385</v>
      </c>
      <c r="K54" s="34">
        <f t="shared" si="13"/>
        <v>1335.2617500000001</v>
      </c>
      <c r="L54" s="34">
        <f t="shared" si="14"/>
        <v>1342.35825</v>
      </c>
      <c r="M54" s="34">
        <f t="shared" si="15"/>
        <v>1329.2510000000002</v>
      </c>
      <c r="N54" s="34">
        <f t="shared" si="16"/>
        <v>1305.748</v>
      </c>
      <c r="O54" s="34">
        <f t="shared" si="17"/>
        <v>1276.4572499999999</v>
      </c>
      <c r="P54" s="34">
        <f t="shared" si="18"/>
        <v>1245.9167499999999</v>
      </c>
      <c r="Q54" s="34">
        <f t="shared" si="19"/>
        <v>1214.8315</v>
      </c>
      <c r="R54" s="34">
        <f t="shared" si="20"/>
        <v>1218.5934999999999</v>
      </c>
      <c r="S54" s="34">
        <f t="shared" si="21"/>
        <v>1213.8657499999999</v>
      </c>
      <c r="T54" s="34">
        <f t="shared" si="22"/>
        <v>1233.4135000000001</v>
      </c>
      <c r="U54" s="34">
        <f t="shared" si="23"/>
        <v>1256.316</v>
      </c>
      <c r="V54" s="34">
        <f t="shared" si="24"/>
        <v>1291.8767500000001</v>
      </c>
      <c r="W54" s="34">
        <f t="shared" si="25"/>
        <v>1307.4857500000001</v>
      </c>
      <c r="X54" s="34">
        <f t="shared" si="26"/>
        <v>1300.95075</v>
      </c>
      <c r="Y54" s="34">
        <f t="shared" si="27"/>
        <v>1308.3467499999999</v>
      </c>
      <c r="Z54" s="34">
        <f t="shared" si="28"/>
        <v>1333.90725</v>
      </c>
      <c r="AA54" s="34">
        <f t="shared" si="29"/>
        <v>1382.316</v>
      </c>
      <c r="AB54" s="34">
        <f t="shared" si="30"/>
        <v>1408.71975</v>
      </c>
      <c r="AC54" s="34">
        <f t="shared" si="31"/>
        <v>1453.2190000000001</v>
      </c>
      <c r="AD54" s="112">
        <f t="shared" si="32"/>
        <v>1436.81675</v>
      </c>
      <c r="AE54" s="34">
        <f t="shared" si="33"/>
        <v>1431.3665000000001</v>
      </c>
      <c r="AF54" s="34">
        <f t="shared" si="34"/>
        <v>1433.5139999999999</v>
      </c>
      <c r="AG54" s="34">
        <f t="shared" si="35"/>
        <v>1403.2840000000001</v>
      </c>
      <c r="AH54" s="112">
        <f t="shared" si="36"/>
        <v>1395.8882500000002</v>
      </c>
      <c r="AI54" s="34">
        <f t="shared" si="37"/>
        <v>1381.981</v>
      </c>
      <c r="AJ54" s="34">
        <f t="shared" si="38"/>
        <v>1303.21425</v>
      </c>
      <c r="AK54" s="34">
        <f t="shared" si="39"/>
        <v>1253.223</v>
      </c>
      <c r="AL54" s="112">
        <f t="shared" si="40"/>
        <v>1197.3929999999998</v>
      </c>
      <c r="AM54" s="15" t="s">
        <v>20</v>
      </c>
      <c r="AN54" s="113">
        <f t="shared" si="1"/>
        <v>-2.8485539300679617E-2</v>
      </c>
      <c r="AO54" s="113">
        <f t="shared" si="2"/>
        <v>-0.14219995762554802</v>
      </c>
      <c r="AP54" s="113">
        <f t="shared" si="3"/>
        <v>-0.16663485444473011</v>
      </c>
      <c r="AQ54" s="112">
        <f t="shared" si="41"/>
        <v>20</v>
      </c>
      <c r="AR54">
        <f t="shared" si="4"/>
        <v>10</v>
      </c>
      <c r="AS54" s="15" t="s">
        <v>20</v>
      </c>
      <c r="AT54" s="52">
        <v>1197.3929999999998</v>
      </c>
    </row>
    <row r="55" spans="2:46" x14ac:dyDescent="0.25">
      <c r="B55" s="15" t="s">
        <v>18</v>
      </c>
      <c r="C55" s="34">
        <f t="shared" ref="C55" si="60">SUM(C25:F25)/4</f>
        <v>1465.4099999999999</v>
      </c>
      <c r="D55" s="34">
        <f t="shared" si="6"/>
        <v>1447.38625</v>
      </c>
      <c r="E55" s="34">
        <f t="shared" si="7"/>
        <v>1456.1320000000001</v>
      </c>
      <c r="F55" s="34">
        <f t="shared" si="8"/>
        <v>1467.9672499999999</v>
      </c>
      <c r="G55" s="34">
        <f t="shared" si="9"/>
        <v>1476.23225</v>
      </c>
      <c r="H55" s="34">
        <f t="shared" si="10"/>
        <v>1483.3512499999999</v>
      </c>
      <c r="I55" s="34">
        <f t="shared" si="11"/>
        <v>1491.078</v>
      </c>
      <c r="J55" s="34">
        <f t="shared" si="12"/>
        <v>1484.174</v>
      </c>
      <c r="K55" s="34">
        <f t="shared" si="13"/>
        <v>1482.55225</v>
      </c>
      <c r="L55" s="34">
        <f t="shared" si="14"/>
        <v>1466.0095000000001</v>
      </c>
      <c r="M55" s="34">
        <f t="shared" si="15"/>
        <v>1443.7745</v>
      </c>
      <c r="N55" s="34">
        <f t="shared" si="16"/>
        <v>1420.9162500000002</v>
      </c>
      <c r="O55" s="34">
        <f t="shared" si="17"/>
        <v>1375.7527500000001</v>
      </c>
      <c r="P55" s="34">
        <f t="shared" si="18"/>
        <v>1356.0844999999999</v>
      </c>
      <c r="Q55" s="34">
        <f t="shared" si="19"/>
        <v>1346.4067500000001</v>
      </c>
      <c r="R55" s="34">
        <f t="shared" si="20"/>
        <v>1330.768</v>
      </c>
      <c r="S55" s="34">
        <f t="shared" si="21"/>
        <v>1332.2172499999999</v>
      </c>
      <c r="T55" s="34">
        <f t="shared" si="22"/>
        <v>1340.6924999999999</v>
      </c>
      <c r="U55" s="34">
        <f t="shared" si="23"/>
        <v>1354.6732499999998</v>
      </c>
      <c r="V55" s="34">
        <f t="shared" si="24"/>
        <v>1377.9324999999999</v>
      </c>
      <c r="W55" s="34">
        <f t="shared" si="25"/>
        <v>1411.1464999999998</v>
      </c>
      <c r="X55" s="34">
        <f t="shared" si="26"/>
        <v>1434.8909999999998</v>
      </c>
      <c r="Y55" s="34">
        <f t="shared" si="27"/>
        <v>1452.1032499999999</v>
      </c>
      <c r="Z55" s="34">
        <f t="shared" si="28"/>
        <v>1457.26</v>
      </c>
      <c r="AA55" s="34">
        <f t="shared" si="29"/>
        <v>1460.9232499999998</v>
      </c>
      <c r="AB55" s="34">
        <f t="shared" si="30"/>
        <v>1469.09825</v>
      </c>
      <c r="AC55" s="34">
        <f t="shared" si="31"/>
        <v>1438.011</v>
      </c>
      <c r="AD55" s="112">
        <f>SUM(AD25:AG25)/4</f>
        <v>1423.9402500000001</v>
      </c>
      <c r="AE55" s="34">
        <f t="shared" si="33"/>
        <v>1406.4757500000001</v>
      </c>
      <c r="AF55" s="34">
        <f t="shared" si="34"/>
        <v>1368.6690000000001</v>
      </c>
      <c r="AG55" s="34">
        <f t="shared" si="35"/>
        <v>1327.1692499999999</v>
      </c>
      <c r="AH55" s="112">
        <f t="shared" si="36"/>
        <v>1282.6915000000001</v>
      </c>
      <c r="AI55" s="34">
        <f t="shared" si="37"/>
        <v>1228.7117499999999</v>
      </c>
      <c r="AJ55" s="34">
        <f t="shared" si="38"/>
        <v>1207.6590000000001</v>
      </c>
      <c r="AK55" s="34">
        <f t="shared" si="39"/>
        <v>1228.0237499999998</v>
      </c>
      <c r="AL55" s="112">
        <f t="shared" si="40"/>
        <v>1252.9575</v>
      </c>
      <c r="AM55" s="15" t="s">
        <v>18</v>
      </c>
      <c r="AN55" s="113">
        <f t="shared" si="1"/>
        <v>-9.9195700100478207E-2</v>
      </c>
      <c r="AO55" s="113">
        <f t="shared" si="2"/>
        <v>-2.3180944131928952E-2</v>
      </c>
      <c r="AP55" s="113">
        <f t="shared" si="3"/>
        <v>-0.1200771942502504</v>
      </c>
      <c r="AQ55">
        <f t="shared" si="41"/>
        <v>17</v>
      </c>
      <c r="AR55">
        <f t="shared" si="4"/>
        <v>9</v>
      </c>
      <c r="AS55" s="15" t="s">
        <v>18</v>
      </c>
      <c r="AT55" s="52">
        <v>1252.9575</v>
      </c>
    </row>
    <row r="56" spans="2:46" x14ac:dyDescent="0.25">
      <c r="B56" s="15" t="s">
        <v>19</v>
      </c>
      <c r="C56" s="34">
        <f t="shared" ref="C56" si="61">SUM(C26:F26)/4</f>
        <v>2258.3269999999998</v>
      </c>
      <c r="D56" s="34">
        <f t="shared" si="6"/>
        <v>2258.4984999999997</v>
      </c>
      <c r="E56" s="34">
        <f t="shared" si="7"/>
        <v>2284.6444999999999</v>
      </c>
      <c r="F56" s="34">
        <f t="shared" si="8"/>
        <v>2308.3720000000003</v>
      </c>
      <c r="G56" s="34">
        <f t="shared" si="9"/>
        <v>2327.1325000000002</v>
      </c>
      <c r="H56" s="34">
        <f t="shared" si="10"/>
        <v>2308.0652500000001</v>
      </c>
      <c r="I56" s="34">
        <f t="shared" si="11"/>
        <v>2260.04025</v>
      </c>
      <c r="J56" s="34">
        <f t="shared" si="12"/>
        <v>2202.7290000000003</v>
      </c>
      <c r="K56" s="34">
        <f t="shared" si="13"/>
        <v>2136.1970000000001</v>
      </c>
      <c r="L56" s="34">
        <f t="shared" si="14"/>
        <v>2131.1559999999999</v>
      </c>
      <c r="M56" s="34">
        <f t="shared" si="15"/>
        <v>2150.9425000000001</v>
      </c>
      <c r="N56" s="34">
        <f t="shared" si="16"/>
        <v>2164.8867500000001</v>
      </c>
      <c r="O56" s="34">
        <f t="shared" si="17"/>
        <v>2180.2777500000002</v>
      </c>
      <c r="P56" s="34">
        <f t="shared" si="18"/>
        <v>2166.8650000000002</v>
      </c>
      <c r="Q56" s="34">
        <f t="shared" si="19"/>
        <v>2136.5232500000002</v>
      </c>
      <c r="R56" s="34">
        <f t="shared" si="20"/>
        <v>2127.5702500000002</v>
      </c>
      <c r="S56" s="34">
        <f t="shared" si="21"/>
        <v>2093.4080000000004</v>
      </c>
      <c r="T56" s="34">
        <f t="shared" si="22"/>
        <v>2064.4555</v>
      </c>
      <c r="U56" s="34">
        <f t="shared" si="23"/>
        <v>2052.7919999999999</v>
      </c>
      <c r="V56" s="34">
        <f t="shared" si="24"/>
        <v>2035.0684999999999</v>
      </c>
      <c r="W56" s="34">
        <f t="shared" si="25"/>
        <v>2049.7139999999999</v>
      </c>
      <c r="X56" s="34">
        <f t="shared" si="26"/>
        <v>2094.9562499999997</v>
      </c>
      <c r="Y56" s="34">
        <f t="shared" si="27"/>
        <v>2108.7534999999998</v>
      </c>
      <c r="Z56" s="34">
        <f t="shared" si="28"/>
        <v>2124.6345000000001</v>
      </c>
      <c r="AA56" s="34">
        <f t="shared" si="29"/>
        <v>2145.6722500000001</v>
      </c>
      <c r="AB56" s="34">
        <f t="shared" si="30"/>
        <v>2146.0219999999999</v>
      </c>
      <c r="AC56" s="34">
        <f t="shared" si="31"/>
        <v>2140.192</v>
      </c>
      <c r="AD56" s="112">
        <f t="shared" si="32"/>
        <v>2129.9985000000001</v>
      </c>
      <c r="AE56" s="34">
        <f t="shared" si="33"/>
        <v>2114.2502500000001</v>
      </c>
      <c r="AF56" s="34">
        <f t="shared" si="34"/>
        <v>2068.5077499999998</v>
      </c>
      <c r="AG56" s="34">
        <f t="shared" si="35"/>
        <v>2004.1747500000001</v>
      </c>
      <c r="AH56" s="112">
        <f t="shared" si="36"/>
        <v>1971.4347499999999</v>
      </c>
      <c r="AI56" s="34">
        <f t="shared" si="37"/>
        <v>1945.1495000000002</v>
      </c>
      <c r="AJ56" s="34">
        <f t="shared" si="38"/>
        <v>1959.1395</v>
      </c>
      <c r="AK56" s="34">
        <f t="shared" si="39"/>
        <v>2002.0007499999999</v>
      </c>
      <c r="AL56" s="112">
        <f t="shared" si="40"/>
        <v>1994.1492499999999</v>
      </c>
      <c r="AM56" s="15" t="s">
        <v>19</v>
      </c>
      <c r="AN56" s="113">
        <f t="shared" si="1"/>
        <v>-7.4443127542108717E-2</v>
      </c>
      <c r="AO56" s="113">
        <f t="shared" si="2"/>
        <v>1.152181171606113E-2</v>
      </c>
      <c r="AP56" s="113">
        <f t="shared" si="3"/>
        <v>-6.3779035525142483E-2</v>
      </c>
      <c r="AQ56">
        <f t="shared" si="41"/>
        <v>9</v>
      </c>
      <c r="AR56">
        <f t="shared" si="4"/>
        <v>2</v>
      </c>
      <c r="AS56" s="15" t="s">
        <v>19</v>
      </c>
      <c r="AT56" s="52">
        <v>1994.1492499999999</v>
      </c>
    </row>
    <row r="57" spans="2:46" x14ac:dyDescent="0.25">
      <c r="B57" s="18" t="s">
        <v>58</v>
      </c>
      <c r="C57" s="34">
        <f>SUM(C27:F27)/4</f>
        <v>1371.6485</v>
      </c>
      <c r="D57" s="34">
        <f t="shared" si="6"/>
        <v>1381.6089999999999</v>
      </c>
      <c r="E57" s="34">
        <f t="shared" si="7"/>
        <v>1397.8295000000001</v>
      </c>
      <c r="F57" s="34">
        <f t="shared" si="8"/>
        <v>1419.04675</v>
      </c>
      <c r="G57" s="34">
        <f t="shared" si="9"/>
        <v>1436.3815</v>
      </c>
      <c r="H57" s="34">
        <f t="shared" si="10"/>
        <v>1458.3477499999999</v>
      </c>
      <c r="I57" s="34">
        <f t="shared" si="11"/>
        <v>1469.28325</v>
      </c>
      <c r="J57" s="34">
        <f t="shared" si="12"/>
        <v>1474.8657499999999</v>
      </c>
      <c r="K57" s="34">
        <f t="shared" si="13"/>
        <v>1479.7047499999999</v>
      </c>
      <c r="L57" s="34">
        <f t="shared" si="14"/>
        <v>1472.8362500000001</v>
      </c>
      <c r="M57" s="34">
        <f t="shared" si="15"/>
        <v>1470.25425</v>
      </c>
      <c r="N57" s="34">
        <f t="shared" si="16"/>
        <v>1459.3812499999999</v>
      </c>
      <c r="O57" s="34">
        <f t="shared" si="17"/>
        <v>1445.3150000000001</v>
      </c>
      <c r="P57" s="34">
        <f t="shared" si="18"/>
        <v>1435.1804999999999</v>
      </c>
      <c r="Q57" s="34">
        <f t="shared" si="19"/>
        <v>1417.7215000000001</v>
      </c>
      <c r="R57" s="34">
        <f t="shared" si="20"/>
        <v>1404.2402499999998</v>
      </c>
      <c r="S57" s="34">
        <f t="shared" si="21"/>
        <v>1400.8394999999998</v>
      </c>
      <c r="T57" s="34">
        <f t="shared" si="22"/>
        <v>1397.8007499999999</v>
      </c>
      <c r="U57" s="34">
        <f t="shared" si="23"/>
        <v>1397.05125</v>
      </c>
      <c r="V57" s="34">
        <f t="shared" si="24"/>
        <v>1403.0124999999998</v>
      </c>
      <c r="W57" s="34">
        <f t="shared" si="25"/>
        <v>1411.5617500000001</v>
      </c>
      <c r="X57" s="34">
        <f t="shared" si="26"/>
        <v>1419.9092500000002</v>
      </c>
      <c r="Y57" s="34">
        <f t="shared" si="27"/>
        <v>1433.4124999999999</v>
      </c>
      <c r="Z57" s="34">
        <f t="shared" si="28"/>
        <v>1445.38975</v>
      </c>
      <c r="AA57" s="34">
        <f t="shared" si="29"/>
        <v>1456.2619999999999</v>
      </c>
      <c r="AB57" s="34">
        <f t="shared" si="30"/>
        <v>1466.2127499999999</v>
      </c>
      <c r="AC57" s="34">
        <f t="shared" si="31"/>
        <v>1473.1577500000001</v>
      </c>
      <c r="AD57" s="112">
        <f t="shared" si="32"/>
        <v>1479.1057499999999</v>
      </c>
      <c r="AE57" s="34">
        <f t="shared" si="33"/>
        <v>1488.04575</v>
      </c>
      <c r="AF57" s="34">
        <f t="shared" si="34"/>
        <v>1491.22975</v>
      </c>
      <c r="AG57" s="34">
        <f t="shared" si="35"/>
        <v>1467.2914999999998</v>
      </c>
      <c r="AH57" s="112">
        <f t="shared" si="36"/>
        <v>1440.5115000000001</v>
      </c>
      <c r="AI57" s="34">
        <f t="shared" si="37"/>
        <v>1402.7725</v>
      </c>
      <c r="AJ57" s="34">
        <f t="shared" si="38"/>
        <v>1373.1375</v>
      </c>
      <c r="AK57" s="34">
        <f t="shared" si="39"/>
        <v>1373.2355</v>
      </c>
      <c r="AL57" s="112">
        <f t="shared" si="40"/>
        <v>1367.1022499999999</v>
      </c>
      <c r="AM57" s="18" t="s">
        <v>58</v>
      </c>
      <c r="AN57" s="114">
        <f>(AH57-AD57)/AD57</f>
        <v>-2.6092961912966586E-2</v>
      </c>
      <c r="AO57" s="114">
        <f>(AL57-AH57)/AH57</f>
        <v>-5.0960544223354103E-2</v>
      </c>
      <c r="AP57" s="114">
        <f>(AL57-AD57)/AD57</f>
        <v>-7.572379459683666E-2</v>
      </c>
      <c r="AS57" s="18" t="s">
        <v>58</v>
      </c>
      <c r="AT57" s="52">
        <v>1367.1022499999999</v>
      </c>
    </row>
    <row r="58" spans="2:46" x14ac:dyDescent="0.25">
      <c r="C58" s="109"/>
      <c r="D58" s="109"/>
      <c r="E58" s="109"/>
      <c r="F58" s="109"/>
      <c r="G58" s="109"/>
      <c r="H58" s="109"/>
      <c r="I58" s="109"/>
      <c r="J58" s="109"/>
      <c r="K58" s="109">
        <f>(K57-C57)/C57</f>
        <v>7.8778382362536661E-2</v>
      </c>
      <c r="L58" s="109">
        <f t="shared" ref="L58:AK58" si="62">(L57-D57)/D57</f>
        <v>6.6029716077414188E-2</v>
      </c>
      <c r="M58" s="109">
        <f t="shared" si="62"/>
        <v>5.1812291842459973E-2</v>
      </c>
      <c r="N58" s="109">
        <f t="shared" si="62"/>
        <v>2.8423658346703472E-2</v>
      </c>
      <c r="O58" s="109">
        <f t="shared" si="62"/>
        <v>6.2194479669921221E-3</v>
      </c>
      <c r="P58" s="109">
        <f t="shared" si="62"/>
        <v>-1.5885957241679818E-2</v>
      </c>
      <c r="Q58" s="109">
        <f t="shared" si="62"/>
        <v>-3.5093131293778682E-2</v>
      </c>
      <c r="R58" s="109">
        <f t="shared" si="62"/>
        <v>-4.7886053357737886E-2</v>
      </c>
      <c r="S58" s="109">
        <f t="shared" si="62"/>
        <v>-5.329796366471086E-2</v>
      </c>
      <c r="T58" s="109">
        <f t="shared" si="62"/>
        <v>-5.0946260998125339E-2</v>
      </c>
      <c r="U58" s="109">
        <f t="shared" si="62"/>
        <v>-4.9789347658746763E-2</v>
      </c>
      <c r="V58" s="109">
        <f t="shared" si="62"/>
        <v>-3.8625102247956178E-2</v>
      </c>
      <c r="W58" s="109">
        <f t="shared" si="62"/>
        <v>-2.3353559604653643E-2</v>
      </c>
      <c r="X58" s="109">
        <f t="shared" si="62"/>
        <v>-1.0640647639791499E-2</v>
      </c>
      <c r="Y58" s="109">
        <f t="shared" si="62"/>
        <v>1.1067759076800205E-2</v>
      </c>
      <c r="Z58" s="109">
        <f t="shared" si="62"/>
        <v>2.9303746278459275E-2</v>
      </c>
      <c r="AA58" s="109">
        <f t="shared" si="62"/>
        <v>3.9563775864401407E-2</v>
      </c>
      <c r="AB58" s="109">
        <f t="shared" si="62"/>
        <v>4.8942597863107486E-2</v>
      </c>
      <c r="AC58" s="109">
        <f t="shared" si="62"/>
        <v>5.4476526899066943E-2</v>
      </c>
      <c r="AD58" s="109">
        <f t="shared" si="62"/>
        <v>5.4235618000552481E-2</v>
      </c>
      <c r="AE58" s="109">
        <f t="shared" si="62"/>
        <v>5.4183956174782943E-2</v>
      </c>
      <c r="AF58" s="109">
        <f t="shared" si="62"/>
        <v>5.0228914277443998E-2</v>
      </c>
      <c r="AG58" s="109">
        <f t="shared" si="62"/>
        <v>2.3635206195006607E-2</v>
      </c>
      <c r="AH58" s="109">
        <f t="shared" si="62"/>
        <v>-3.3750412302287185E-3</v>
      </c>
      <c r="AI58" s="109">
        <f t="shared" si="62"/>
        <v>-3.6730684451012185E-2</v>
      </c>
      <c r="AJ58" s="109">
        <f t="shared" si="62"/>
        <v>-6.3480044079551129E-2</v>
      </c>
      <c r="AK58" s="109">
        <f t="shared" si="62"/>
        <v>-6.7828615095701775E-2</v>
      </c>
      <c r="AL58" s="109">
        <f>(AL57-AD57)/AD57</f>
        <v>-7.572379459683666E-2</v>
      </c>
    </row>
    <row r="60" spans="2:46" x14ac:dyDescent="0.25"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2:46" x14ac:dyDescent="0.25">
      <c r="B61" s="1"/>
    </row>
    <row r="63" spans="2:46" x14ac:dyDescent="0.25">
      <c r="B63" s="1"/>
    </row>
    <row r="111" spans="2:5" x14ac:dyDescent="0.25">
      <c r="B111" t="s">
        <v>0</v>
      </c>
      <c r="C111">
        <v>765.60429999999997</v>
      </c>
      <c r="D111">
        <v>814.04679999999996</v>
      </c>
      <c r="E111">
        <v>795.42960000000005</v>
      </c>
    </row>
    <row r="112" spans="2:5" x14ac:dyDescent="0.25">
      <c r="B112" t="s">
        <v>1</v>
      </c>
      <c r="C112">
        <v>1138.02</v>
      </c>
      <c r="D112">
        <v>1072.8579999999999</v>
      </c>
      <c r="E112">
        <v>1122.56</v>
      </c>
    </row>
    <row r="113" spans="2:5" x14ac:dyDescent="0.25">
      <c r="B113" t="s">
        <v>2</v>
      </c>
      <c r="C113">
        <v>925.55560000000003</v>
      </c>
      <c r="D113">
        <v>958.03859999999997</v>
      </c>
      <c r="E113">
        <v>949.89469999999994</v>
      </c>
    </row>
    <row r="114" spans="2:5" x14ac:dyDescent="0.25">
      <c r="B114" t="s">
        <v>3</v>
      </c>
      <c r="C114">
        <v>772.16930000000002</v>
      </c>
      <c r="D114">
        <v>720.36720000000003</v>
      </c>
      <c r="E114">
        <v>775.17909999999995</v>
      </c>
    </row>
    <row r="115" spans="2:5" x14ac:dyDescent="0.25">
      <c r="B115" t="s">
        <v>4</v>
      </c>
      <c r="C115">
        <v>787.31439999999998</v>
      </c>
      <c r="D115">
        <v>765.12890000000004</v>
      </c>
      <c r="E115">
        <v>844.42240000000004</v>
      </c>
    </row>
    <row r="116" spans="2:5" x14ac:dyDescent="0.25">
      <c r="B116" t="s">
        <v>5</v>
      </c>
      <c r="C116">
        <v>895.5702</v>
      </c>
      <c r="D116">
        <v>855.24170000000004</v>
      </c>
      <c r="E116">
        <v>969.26670000000001</v>
      </c>
    </row>
    <row r="117" spans="2:5" x14ac:dyDescent="0.25">
      <c r="B117" t="s">
        <v>6</v>
      </c>
      <c r="C117">
        <v>953.78750000000002</v>
      </c>
      <c r="D117">
        <v>1096.7940000000001</v>
      </c>
      <c r="E117">
        <v>972.16989999999998</v>
      </c>
    </row>
    <row r="118" spans="2:5" x14ac:dyDescent="0.25">
      <c r="B118" t="s">
        <v>7</v>
      </c>
      <c r="C118">
        <v>923.41579999999999</v>
      </c>
      <c r="D118">
        <v>821.60900000000004</v>
      </c>
      <c r="E118">
        <v>857.62120000000004</v>
      </c>
    </row>
    <row r="119" spans="2:5" x14ac:dyDescent="0.25">
      <c r="B119" t="s">
        <v>8</v>
      </c>
      <c r="C119">
        <v>900.30139999999994</v>
      </c>
      <c r="D119">
        <v>890.69970000000001</v>
      </c>
      <c r="E119">
        <v>804.28240000000005</v>
      </c>
    </row>
    <row r="120" spans="2:5" x14ac:dyDescent="0.25">
      <c r="B120" t="s">
        <v>9</v>
      </c>
      <c r="C120">
        <v>721.15110000000004</v>
      </c>
      <c r="D120">
        <v>740.45839999999998</v>
      </c>
      <c r="E120">
        <v>851.11839999999995</v>
      </c>
    </row>
    <row r="121" spans="2:5" x14ac:dyDescent="0.25">
      <c r="B121" t="s">
        <v>10</v>
      </c>
      <c r="C121">
        <v>972.2876</v>
      </c>
      <c r="D121">
        <v>1123.71</v>
      </c>
      <c r="E121">
        <v>1062.3879999999999</v>
      </c>
    </row>
    <row r="122" spans="2:5" x14ac:dyDescent="0.25">
      <c r="B122" t="s">
        <v>11</v>
      </c>
      <c r="C122">
        <v>958.41079999999999</v>
      </c>
      <c r="D122">
        <v>991.80110000000002</v>
      </c>
      <c r="E122">
        <v>998.17840000000001</v>
      </c>
    </row>
    <row r="123" spans="2:5" x14ac:dyDescent="0.25">
      <c r="B123" t="s">
        <v>12</v>
      </c>
      <c r="C123">
        <v>1326.12</v>
      </c>
      <c r="D123">
        <v>1356.2280000000001</v>
      </c>
      <c r="E123">
        <v>1418.645</v>
      </c>
    </row>
    <row r="124" spans="2:5" x14ac:dyDescent="0.25">
      <c r="B124" t="s">
        <v>85</v>
      </c>
      <c r="C124">
        <v>1293.0260000000001</v>
      </c>
      <c r="D124">
        <v>1228.009</v>
      </c>
      <c r="E124">
        <v>1309.9839999999999</v>
      </c>
    </row>
    <row r="125" spans="2:5" x14ac:dyDescent="0.25">
      <c r="B125" t="s">
        <v>13</v>
      </c>
      <c r="C125">
        <v>1452.8420000000001</v>
      </c>
      <c r="D125">
        <v>1526.472</v>
      </c>
      <c r="E125">
        <v>1364.7070000000001</v>
      </c>
    </row>
    <row r="126" spans="2:5" x14ac:dyDescent="0.25">
      <c r="B126" t="s">
        <v>14</v>
      </c>
      <c r="C126">
        <v>1720.643</v>
      </c>
      <c r="D126">
        <v>1692.838</v>
      </c>
      <c r="E126">
        <v>1687.1320000000001</v>
      </c>
    </row>
    <row r="127" spans="2:5" x14ac:dyDescent="0.25">
      <c r="B127" t="s">
        <v>15</v>
      </c>
      <c r="C127">
        <v>1547.432</v>
      </c>
      <c r="D127">
        <v>1473.2739999999999</v>
      </c>
      <c r="E127">
        <v>1479.933</v>
      </c>
    </row>
    <row r="128" spans="2:5" x14ac:dyDescent="0.25">
      <c r="B128" t="s">
        <v>16</v>
      </c>
      <c r="C128">
        <v>2143.7489999999998</v>
      </c>
      <c r="D128">
        <v>2239.0349999999999</v>
      </c>
      <c r="E128">
        <v>1859.518</v>
      </c>
    </row>
    <row r="129" spans="2:5" x14ac:dyDescent="0.25">
      <c r="B129" t="s">
        <v>17</v>
      </c>
      <c r="C129">
        <v>1504.182</v>
      </c>
      <c r="D129">
        <v>1562.6949999999999</v>
      </c>
      <c r="E129">
        <v>1559.0940000000001</v>
      </c>
    </row>
    <row r="130" spans="2:5" x14ac:dyDescent="0.25">
      <c r="B130" t="s">
        <v>20</v>
      </c>
      <c r="C130">
        <v>1091.009</v>
      </c>
      <c r="D130">
        <v>1155.374</v>
      </c>
      <c r="E130">
        <v>1161.5429999999999</v>
      </c>
    </row>
    <row r="131" spans="2:5" x14ac:dyDescent="0.25">
      <c r="B131" t="s">
        <v>18</v>
      </c>
      <c r="C131">
        <v>1242.0419999999999</v>
      </c>
      <c r="D131">
        <v>1274.7139999999999</v>
      </c>
      <c r="E131">
        <v>1309.6510000000001</v>
      </c>
    </row>
    <row r="132" spans="2:5" x14ac:dyDescent="0.25">
      <c r="B132" t="s">
        <v>19</v>
      </c>
      <c r="C132">
        <v>2040.3969999999999</v>
      </c>
      <c r="D132">
        <v>2007.991</v>
      </c>
      <c r="E132">
        <v>1908.2929999999999</v>
      </c>
    </row>
    <row r="133" spans="2:5" x14ac:dyDescent="0.25">
      <c r="B133" t="s">
        <v>109</v>
      </c>
      <c r="C133">
        <v>1369.7629999999999</v>
      </c>
      <c r="D133">
        <v>1376.6310000000001</v>
      </c>
      <c r="E133">
        <v>1352.895</v>
      </c>
    </row>
  </sheetData>
  <sortState xmlns:xlrd2="http://schemas.microsoft.com/office/spreadsheetml/2017/richdata2" ref="AQ5:AR27">
    <sortCondition ref="AR5:AR27"/>
  </sortState>
  <conditionalFormatting sqref="K58:AL5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35:AP56">
    <cfRule type="cellIs" dxfId="20" priority="3" operator="greaterThan">
      <formula>0</formula>
    </cfRule>
    <cfRule type="cellIs" dxfId="19" priority="4" operator="greaterThan">
      <formula>0</formula>
    </cfRule>
  </conditionalFormatting>
  <conditionalFormatting sqref="AR35:AR56">
    <cfRule type="cellIs" dxfId="18" priority="1" operator="lessThan">
      <formula>6</formula>
    </cfRule>
    <cfRule type="cellIs" dxfId="17" priority="2" operator="greaterThan">
      <formula>17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P266"/>
  <sheetViews>
    <sheetView topLeftCell="R45" zoomScale="70" zoomScaleNormal="70" workbookViewId="0">
      <selection activeCell="AM72" sqref="AM72"/>
    </sheetView>
  </sheetViews>
  <sheetFormatPr defaultRowHeight="15" x14ac:dyDescent="0.25"/>
  <cols>
    <col min="2" max="2" width="24.5703125" customWidth="1"/>
    <col min="3" max="3" width="20.42578125" style="1" customWidth="1"/>
    <col min="4" max="32" width="10.5703125" bestFit="1" customWidth="1"/>
    <col min="33" max="33" width="8.42578125" bestFit="1" customWidth="1"/>
    <col min="34" max="34" width="10.5703125" bestFit="1" customWidth="1"/>
    <col min="35" max="37" width="9.28515625" bestFit="1" customWidth="1"/>
    <col min="38" max="38" width="11" customWidth="1"/>
    <col min="39" max="40" width="9.28515625" customWidth="1"/>
    <col min="41" max="42" width="11.5703125" customWidth="1"/>
    <col min="43" max="43" width="12.42578125" customWidth="1"/>
    <col min="44" max="44" width="6.5703125" customWidth="1"/>
    <col min="45" max="46" width="11.140625" bestFit="1" customWidth="1"/>
    <col min="47" max="47" width="10.42578125" customWidth="1"/>
    <col min="48" max="48" width="10.140625" customWidth="1"/>
    <col min="49" max="49" width="9.5703125" bestFit="1" customWidth="1"/>
    <col min="51" max="51" width="8.28515625" bestFit="1" customWidth="1"/>
    <col min="52" max="52" width="7.42578125" bestFit="1" customWidth="1"/>
    <col min="53" max="53" width="8" bestFit="1" customWidth="1"/>
    <col min="54" max="54" width="15.5703125" customWidth="1"/>
    <col min="64" max="64" width="22.140625" customWidth="1"/>
    <col min="65" max="65" width="15" customWidth="1"/>
    <col min="66" max="66" width="14.42578125" customWidth="1"/>
    <col min="70" max="70" width="18" customWidth="1"/>
  </cols>
  <sheetData>
    <row r="3" spans="2:68" x14ac:dyDescent="0.25">
      <c r="C3" s="9" t="s">
        <v>83</v>
      </c>
      <c r="D3" s="7"/>
      <c r="E3" s="7"/>
      <c r="F3" s="7"/>
      <c r="G3" s="7"/>
      <c r="H3" s="7"/>
    </row>
    <row r="4" spans="2:68" x14ac:dyDescent="0.25">
      <c r="AO4" s="23"/>
      <c r="AP4" s="23"/>
      <c r="AQ4" s="23"/>
      <c r="AR4" s="23"/>
      <c r="AS4" s="23"/>
      <c r="AT4" s="23"/>
    </row>
    <row r="5" spans="2:68" ht="41.25" customHeight="1" x14ac:dyDescent="0.25">
      <c r="D5" s="2" t="s">
        <v>21</v>
      </c>
      <c r="E5" s="2" t="s">
        <v>22</v>
      </c>
      <c r="F5" s="2" t="s">
        <v>23</v>
      </c>
      <c r="G5" s="2" t="s">
        <v>24</v>
      </c>
      <c r="H5" s="2" t="s">
        <v>25</v>
      </c>
      <c r="I5" s="2" t="s">
        <v>26</v>
      </c>
      <c r="J5" s="2" t="s">
        <v>27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  <c r="Q5" s="2" t="s">
        <v>34</v>
      </c>
      <c r="R5" s="2" t="s">
        <v>35</v>
      </c>
      <c r="S5" s="2" t="s">
        <v>36</v>
      </c>
      <c r="T5" s="2" t="s">
        <v>37</v>
      </c>
      <c r="U5" s="2" t="s">
        <v>38</v>
      </c>
      <c r="V5" s="2" t="s">
        <v>39</v>
      </c>
      <c r="W5" s="2" t="s">
        <v>40</v>
      </c>
      <c r="X5" s="2" t="s">
        <v>41</v>
      </c>
      <c r="Y5" s="2" t="s">
        <v>42</v>
      </c>
      <c r="Z5" s="2" t="s">
        <v>43</v>
      </c>
      <c r="AA5" s="2" t="s">
        <v>44</v>
      </c>
      <c r="AB5" s="2" t="s">
        <v>45</v>
      </c>
      <c r="AC5" s="2" t="s">
        <v>46</v>
      </c>
      <c r="AD5" s="2" t="s">
        <v>47</v>
      </c>
      <c r="AE5" s="2" t="s">
        <v>48</v>
      </c>
      <c r="AF5" s="2" t="s">
        <v>49</v>
      </c>
      <c r="AG5" s="2" t="s">
        <v>50</v>
      </c>
      <c r="AH5" s="2" t="s">
        <v>51</v>
      </c>
      <c r="AI5" s="2" t="s">
        <v>52</v>
      </c>
      <c r="AJ5" s="2" t="s">
        <v>53</v>
      </c>
      <c r="AK5" s="2" t="s">
        <v>54</v>
      </c>
      <c r="AL5" s="30" t="s">
        <v>91</v>
      </c>
      <c r="AM5" s="30" t="s">
        <v>92</v>
      </c>
      <c r="AN5" s="30" t="s">
        <v>94</v>
      </c>
      <c r="AO5" s="30" t="s">
        <v>98</v>
      </c>
      <c r="AP5" s="80" t="s">
        <v>101</v>
      </c>
      <c r="AQ5" s="42" t="s">
        <v>89</v>
      </c>
      <c r="AR5" s="42" t="s">
        <v>97</v>
      </c>
      <c r="AS5" s="41"/>
      <c r="AV5" s="83" t="s">
        <v>51</v>
      </c>
      <c r="AW5" s="83" t="s">
        <v>91</v>
      </c>
      <c r="AX5" s="83" t="s">
        <v>101</v>
      </c>
      <c r="BH5" s="84" t="s">
        <v>91</v>
      </c>
      <c r="BI5" s="84" t="s">
        <v>101</v>
      </c>
      <c r="BJ5" s="83" t="s">
        <v>110</v>
      </c>
      <c r="BL5" s="101" t="s">
        <v>113</v>
      </c>
      <c r="BM5" s="14" t="s">
        <v>115</v>
      </c>
      <c r="BN5" s="14" t="s">
        <v>114</v>
      </c>
    </row>
    <row r="6" spans="2:68" x14ac:dyDescent="0.25">
      <c r="B6" s="128" t="s">
        <v>88</v>
      </c>
      <c r="C6" s="1" t="s">
        <v>80</v>
      </c>
      <c r="D6" s="33">
        <v>223.21440000000001</v>
      </c>
      <c r="E6" s="33">
        <v>218.51349999999999</v>
      </c>
      <c r="F6" s="33">
        <v>209.31020000000001</v>
      </c>
      <c r="G6" s="33">
        <v>226.7654</v>
      </c>
      <c r="H6" s="33">
        <v>221.38210000000001</v>
      </c>
      <c r="I6" s="33">
        <v>219.36269999999999</v>
      </c>
      <c r="J6" s="33">
        <v>246.5881</v>
      </c>
      <c r="K6" s="33">
        <v>246.02979999999999</v>
      </c>
      <c r="L6" s="33">
        <v>220.81710000000001</v>
      </c>
      <c r="M6" s="33">
        <v>231.38810000000001</v>
      </c>
      <c r="N6" s="33">
        <v>235.09030000000001</v>
      </c>
      <c r="O6" s="33">
        <v>230.0455</v>
      </c>
      <c r="P6" s="33">
        <v>209.0504</v>
      </c>
      <c r="Q6" s="33">
        <v>203.32380000000001</v>
      </c>
      <c r="R6" s="33">
        <v>208.76769999999999</v>
      </c>
      <c r="S6" s="33">
        <v>194.66149999999999</v>
      </c>
      <c r="T6" s="33">
        <v>186.73269999999999</v>
      </c>
      <c r="U6" s="33">
        <v>183.7544</v>
      </c>
      <c r="V6" s="33">
        <v>167.37090000000001</v>
      </c>
      <c r="W6" s="33">
        <v>141.91650000000001</v>
      </c>
      <c r="X6" s="33">
        <v>129.29939999999999</v>
      </c>
      <c r="Y6" s="33">
        <v>135.63900000000001</v>
      </c>
      <c r="Z6" s="33">
        <v>136.03389999999999</v>
      </c>
      <c r="AA6" s="33">
        <v>138.05070000000001</v>
      </c>
      <c r="AB6" s="33">
        <v>141.59520000000001</v>
      </c>
      <c r="AC6" s="33">
        <v>151.52109999999999</v>
      </c>
      <c r="AD6" s="33">
        <v>150.3349</v>
      </c>
      <c r="AE6" s="33">
        <v>145.65280000000001</v>
      </c>
      <c r="AF6" s="33">
        <v>139.69290000000001</v>
      </c>
      <c r="AG6" s="33">
        <v>164.2251</v>
      </c>
      <c r="AH6" s="33">
        <v>171.52250000000001</v>
      </c>
      <c r="AI6" s="33">
        <v>175.24180000000001</v>
      </c>
      <c r="AJ6" s="33">
        <v>162.74780000000001</v>
      </c>
      <c r="AK6" s="33">
        <v>105.28740000000001</v>
      </c>
      <c r="AL6" s="33">
        <v>127.1172</v>
      </c>
      <c r="AM6" s="33">
        <v>130.7467</v>
      </c>
      <c r="AN6" s="33">
        <v>119.13379999999999</v>
      </c>
      <c r="AO6" s="33">
        <v>130.6917</v>
      </c>
      <c r="AP6" s="33">
        <v>149.95509999999999</v>
      </c>
      <c r="AQ6" s="19"/>
      <c r="AR6" s="25"/>
      <c r="AS6" s="25"/>
      <c r="AU6" s="1" t="s">
        <v>80</v>
      </c>
      <c r="AV6" s="38">
        <v>263.92070000000001</v>
      </c>
      <c r="AW6" s="38">
        <v>172.54050000000001</v>
      </c>
      <c r="AX6" s="38">
        <v>212.95009999999999</v>
      </c>
      <c r="AY6" s="108">
        <f>(AW6-AV6)/AV6</f>
        <v>-0.34624112470147284</v>
      </c>
      <c r="AZ6" s="109">
        <f>(AX6-AW6)/AW6</f>
        <v>0.23420356380096258</v>
      </c>
      <c r="BA6" s="109">
        <f>(AX6-AV6)/AV6</f>
        <v>-0.19312846624004867</v>
      </c>
      <c r="BF6" s="128" t="s">
        <v>88</v>
      </c>
      <c r="BG6" s="1" t="s">
        <v>80</v>
      </c>
      <c r="BH6" s="33">
        <v>127.1172</v>
      </c>
      <c r="BI6" s="33">
        <v>149.95509999999999</v>
      </c>
      <c r="BJ6" s="36">
        <f t="shared" ref="BJ6:BJ51" si="0">((BI6-BH6)/BH6)*100</f>
        <v>17.966018760639781</v>
      </c>
      <c r="BL6" s="127" t="s">
        <v>88</v>
      </c>
      <c r="BM6" s="97" t="s">
        <v>111</v>
      </c>
      <c r="BN6" s="93">
        <v>17.966018760639781</v>
      </c>
      <c r="BP6" s="19"/>
    </row>
    <row r="7" spans="2:68" x14ac:dyDescent="0.25">
      <c r="B7" s="128"/>
      <c r="C7" s="1" t="s">
        <v>81</v>
      </c>
      <c r="D7" s="33">
        <v>926.42110000000002</v>
      </c>
      <c r="E7" s="33">
        <v>938.95309999999995</v>
      </c>
      <c r="F7" s="33">
        <v>916.95050000000003</v>
      </c>
      <c r="G7" s="33">
        <v>933.31719999999996</v>
      </c>
      <c r="H7" s="33">
        <v>917.5172</v>
      </c>
      <c r="I7" s="33">
        <v>933.84270000000004</v>
      </c>
      <c r="J7" s="33">
        <v>957.12760000000003</v>
      </c>
      <c r="K7" s="33">
        <v>1007.73</v>
      </c>
      <c r="L7" s="33">
        <v>946.89639999999997</v>
      </c>
      <c r="M7" s="33">
        <v>967.29859999999996</v>
      </c>
      <c r="N7" s="33">
        <v>990.69489999999996</v>
      </c>
      <c r="O7" s="33">
        <v>976.35900000000004</v>
      </c>
      <c r="P7" s="33">
        <v>941.40309999999999</v>
      </c>
      <c r="Q7" s="33">
        <v>914.6431</v>
      </c>
      <c r="R7" s="33">
        <v>917.94479999999999</v>
      </c>
      <c r="S7" s="33">
        <v>891.93560000000002</v>
      </c>
      <c r="T7" s="33">
        <v>849.21360000000004</v>
      </c>
      <c r="U7" s="33">
        <v>833.43700000000001</v>
      </c>
      <c r="V7" s="33">
        <v>798.48389999999995</v>
      </c>
      <c r="W7" s="33">
        <v>737.32780000000002</v>
      </c>
      <c r="X7" s="33">
        <v>759.56</v>
      </c>
      <c r="Y7" s="33">
        <v>813.11900000000003</v>
      </c>
      <c r="Z7" s="33">
        <v>809.94590000000005</v>
      </c>
      <c r="AA7" s="33">
        <v>854.10749999999996</v>
      </c>
      <c r="AB7" s="33">
        <v>821.05010000000004</v>
      </c>
      <c r="AC7" s="33">
        <v>849.85619999999994</v>
      </c>
      <c r="AD7" s="33">
        <v>851.36440000000005</v>
      </c>
      <c r="AE7" s="33">
        <v>842.21749999999997</v>
      </c>
      <c r="AF7" s="33">
        <v>849.26969999999994</v>
      </c>
      <c r="AG7" s="33">
        <v>867.34889999999996</v>
      </c>
      <c r="AH7" s="33">
        <v>897.53070000000002</v>
      </c>
      <c r="AI7" s="33">
        <v>877.39620000000002</v>
      </c>
      <c r="AJ7" s="33">
        <v>853.24670000000003</v>
      </c>
      <c r="AK7" s="33">
        <v>781.24779999999998</v>
      </c>
      <c r="AL7" s="33">
        <v>843.57259999999997</v>
      </c>
      <c r="AM7" s="33">
        <v>833.99369999999999</v>
      </c>
      <c r="AN7" s="33">
        <v>730.34310000000005</v>
      </c>
      <c r="AO7" s="33">
        <v>762.78139999999996</v>
      </c>
      <c r="AP7" s="33">
        <v>798.25890000000004</v>
      </c>
      <c r="AQ7" s="19"/>
      <c r="AR7" s="25"/>
      <c r="AS7" s="25"/>
      <c r="AU7" s="1" t="s">
        <v>81</v>
      </c>
      <c r="AV7" s="38">
        <v>1374.8579999999999</v>
      </c>
      <c r="AW7" s="38">
        <v>1266.691</v>
      </c>
      <c r="AX7" s="38">
        <v>1281.684</v>
      </c>
      <c r="AY7" s="108">
        <f t="shared" ref="AY7:AY8" si="1">(AW7-AV7)/AV7</f>
        <v>-7.8675034076246361E-2</v>
      </c>
      <c r="AZ7" s="109">
        <f t="shared" ref="AZ7:AZ8" si="2">(AX7-AW7)/AW7</f>
        <v>1.1836351564825152E-2</v>
      </c>
      <c r="BA7" s="109">
        <f t="shared" ref="BA7:BA8" si="3">(AX7-AV7)/AV7</f>
        <v>-6.7769907874122265E-2</v>
      </c>
      <c r="BF7" s="128"/>
      <c r="BG7" s="1" t="s">
        <v>82</v>
      </c>
      <c r="BH7" s="33">
        <v>4278.491</v>
      </c>
      <c r="BI7" s="33">
        <v>3400.6379999999999</v>
      </c>
      <c r="BJ7" s="36">
        <f t="shared" si="0"/>
        <v>-20.517818081187972</v>
      </c>
      <c r="BL7" s="125"/>
      <c r="BM7" s="98" t="s">
        <v>112</v>
      </c>
      <c r="BN7" s="94">
        <v>-20.517818081187972</v>
      </c>
      <c r="BP7" s="19"/>
    </row>
    <row r="8" spans="2:68" x14ac:dyDescent="0.25">
      <c r="B8" s="128"/>
      <c r="C8" s="1" t="s">
        <v>82</v>
      </c>
      <c r="D8" s="33">
        <v>5347.335</v>
      </c>
      <c r="E8" s="33">
        <v>5274.0619999999999</v>
      </c>
      <c r="F8" s="33">
        <v>5263.6639999999998</v>
      </c>
      <c r="G8" s="33">
        <v>5075.143</v>
      </c>
      <c r="H8" s="33">
        <v>5250.0320000000002</v>
      </c>
      <c r="I8" s="33">
        <v>5184.8370000000004</v>
      </c>
      <c r="J8" s="33">
        <v>4903.1329999999998</v>
      </c>
      <c r="K8" s="33">
        <v>5496.0839999999998</v>
      </c>
      <c r="L8" s="33">
        <v>4950.2060000000001</v>
      </c>
      <c r="M8" s="33">
        <v>5330.8329999999996</v>
      </c>
      <c r="N8" s="33">
        <v>5030.4570000000003</v>
      </c>
      <c r="O8" s="33">
        <v>4772.6509999999998</v>
      </c>
      <c r="P8" s="33">
        <v>4571.0810000000001</v>
      </c>
      <c r="Q8" s="33">
        <v>4537.28</v>
      </c>
      <c r="R8" s="33">
        <v>4501.723</v>
      </c>
      <c r="S8" s="33">
        <v>5085.4639999999999</v>
      </c>
      <c r="T8" s="33">
        <v>4403.9009999999998</v>
      </c>
      <c r="U8" s="33">
        <v>4815.0190000000002</v>
      </c>
      <c r="V8" s="33">
        <v>4294.4949999999999</v>
      </c>
      <c r="W8" s="33">
        <v>4162.009</v>
      </c>
      <c r="X8" s="33">
        <v>4684.7349999999997</v>
      </c>
      <c r="Y8" s="33">
        <v>5033.9830000000002</v>
      </c>
      <c r="Z8" s="33">
        <v>4949.9690000000001</v>
      </c>
      <c r="AA8" s="33">
        <v>5575.9949999999999</v>
      </c>
      <c r="AB8" s="33">
        <v>4581.9170000000004</v>
      </c>
      <c r="AC8" s="33">
        <v>4409.5609999999997</v>
      </c>
      <c r="AD8" s="33">
        <v>4089.3809999999999</v>
      </c>
      <c r="AE8" s="33">
        <v>3857.7170000000001</v>
      </c>
      <c r="AF8" s="33">
        <v>4094.0619999999999</v>
      </c>
      <c r="AG8" s="33">
        <v>4158.2839999999997</v>
      </c>
      <c r="AH8" s="33">
        <v>4340.7299999999996</v>
      </c>
      <c r="AI8" s="33">
        <v>4219.1610000000001</v>
      </c>
      <c r="AJ8" s="33">
        <v>4153.4369999999999</v>
      </c>
      <c r="AK8" s="33">
        <v>5055.4880000000003</v>
      </c>
      <c r="AL8" s="33">
        <v>4278.491</v>
      </c>
      <c r="AM8" s="33">
        <v>4214.009</v>
      </c>
      <c r="AN8" s="33">
        <v>3592.74</v>
      </c>
      <c r="AO8" s="33">
        <v>3839.5120000000002</v>
      </c>
      <c r="AP8" s="33">
        <v>3400.6379999999999</v>
      </c>
      <c r="AQ8" s="19"/>
      <c r="AR8" s="25"/>
      <c r="AS8" s="25"/>
      <c r="AU8" s="1" t="s">
        <v>82</v>
      </c>
      <c r="AV8" s="38">
        <v>7144.5510000000004</v>
      </c>
      <c r="AW8" s="38">
        <v>6966.35</v>
      </c>
      <c r="AX8" s="38">
        <v>6410.826</v>
      </c>
      <c r="AY8" s="108">
        <f t="shared" si="1"/>
        <v>-2.4942225200715904E-2</v>
      </c>
      <c r="AZ8" s="109">
        <f t="shared" si="2"/>
        <v>-7.9743911804603607E-2</v>
      </c>
      <c r="BA8" s="109">
        <f t="shared" si="3"/>
        <v>-0.10269714639870306</v>
      </c>
      <c r="BF8" s="128" t="s">
        <v>1</v>
      </c>
      <c r="BG8" s="1" t="s">
        <v>80</v>
      </c>
      <c r="BH8" s="33">
        <v>159.28800000000001</v>
      </c>
      <c r="BI8" s="33">
        <v>166.34399999999999</v>
      </c>
      <c r="BJ8" s="36">
        <f t="shared" si="0"/>
        <v>4.4297122193762135</v>
      </c>
      <c r="BL8" s="124" t="s">
        <v>1</v>
      </c>
      <c r="BM8" s="99" t="s">
        <v>111</v>
      </c>
      <c r="BN8" s="92">
        <v>4.4297122193762135</v>
      </c>
      <c r="BP8" s="19"/>
    </row>
    <row r="9" spans="2:68" x14ac:dyDescent="0.25">
      <c r="B9" s="128" t="s">
        <v>1</v>
      </c>
      <c r="C9" s="1" t="s">
        <v>80</v>
      </c>
      <c r="D9" s="33">
        <v>205.15219999999999</v>
      </c>
      <c r="E9" s="33">
        <v>212.24889999999999</v>
      </c>
      <c r="F9" s="33">
        <v>214.84119999999999</v>
      </c>
      <c r="G9" s="33">
        <v>217.0104</v>
      </c>
      <c r="H9" s="33">
        <v>219.49510000000001</v>
      </c>
      <c r="I9" s="33">
        <v>223.04759999999999</v>
      </c>
      <c r="J9" s="33">
        <v>231.70410000000001</v>
      </c>
      <c r="K9" s="33">
        <v>244.07919999999999</v>
      </c>
      <c r="L9" s="33">
        <v>236.7364</v>
      </c>
      <c r="M9" s="33">
        <v>239.6344</v>
      </c>
      <c r="N9" s="33">
        <v>228.53290000000001</v>
      </c>
      <c r="O9" s="33">
        <v>234.0857</v>
      </c>
      <c r="P9" s="33">
        <v>226.20349999999999</v>
      </c>
      <c r="Q9" s="33">
        <v>218.39570000000001</v>
      </c>
      <c r="R9" s="33">
        <v>225.9563</v>
      </c>
      <c r="S9" s="33">
        <v>218.90110000000001</v>
      </c>
      <c r="T9" s="33">
        <v>205.84719999999999</v>
      </c>
      <c r="U9" s="33">
        <v>204.31219999999999</v>
      </c>
      <c r="V9" s="33">
        <v>193.84389999999999</v>
      </c>
      <c r="W9" s="33">
        <v>212.1139</v>
      </c>
      <c r="X9" s="33">
        <v>209.0112</v>
      </c>
      <c r="Y9" s="33">
        <v>203.41489999999999</v>
      </c>
      <c r="Z9" s="33">
        <v>219.21350000000001</v>
      </c>
      <c r="AA9" s="33">
        <v>208.64449999999999</v>
      </c>
      <c r="AB9" s="33">
        <v>195.97810000000001</v>
      </c>
      <c r="AC9" s="33">
        <v>190.19749999999999</v>
      </c>
      <c r="AD9" s="33">
        <v>180.57079999999999</v>
      </c>
      <c r="AE9" s="33">
        <v>181.65899999999999</v>
      </c>
      <c r="AF9" s="33">
        <v>184.40280000000001</v>
      </c>
      <c r="AG9" s="33">
        <v>183.3143</v>
      </c>
      <c r="AH9" s="33">
        <v>198.24010000000001</v>
      </c>
      <c r="AI9" s="33">
        <v>210.7627</v>
      </c>
      <c r="AJ9" s="33">
        <v>174.40860000000001</v>
      </c>
      <c r="AK9" s="33">
        <v>160.87690000000001</v>
      </c>
      <c r="AL9" s="33">
        <v>159.28800000000001</v>
      </c>
      <c r="AM9" s="33">
        <v>147.70910000000001</v>
      </c>
      <c r="AN9" s="33">
        <v>144.90520000000001</v>
      </c>
      <c r="AO9" s="33">
        <v>147.69130000000001</v>
      </c>
      <c r="AP9" s="33">
        <v>166.34399999999999</v>
      </c>
      <c r="AQ9" s="19"/>
      <c r="AR9" s="25"/>
      <c r="AS9" s="25"/>
      <c r="BF9" s="128"/>
      <c r="BG9" s="1" t="s">
        <v>82</v>
      </c>
      <c r="BH9" s="33">
        <v>5172.643</v>
      </c>
      <c r="BI9" s="33">
        <v>6176.3630000000003</v>
      </c>
      <c r="BJ9" s="36">
        <f t="shared" si="0"/>
        <v>19.404393459977815</v>
      </c>
      <c r="BL9" s="124"/>
      <c r="BM9" s="99" t="s">
        <v>112</v>
      </c>
      <c r="BN9" s="92">
        <v>19.404393459977815</v>
      </c>
      <c r="BP9" s="19"/>
    </row>
    <row r="10" spans="2:68" x14ac:dyDescent="0.25">
      <c r="B10" s="128"/>
      <c r="C10" s="1" t="s">
        <v>81</v>
      </c>
      <c r="D10" s="33">
        <v>840.56100000000004</v>
      </c>
      <c r="E10" s="33">
        <v>853.50980000000004</v>
      </c>
      <c r="F10" s="33">
        <v>872.63340000000005</v>
      </c>
      <c r="G10" s="33">
        <v>844.60090000000002</v>
      </c>
      <c r="H10" s="33">
        <v>852.78629999999998</v>
      </c>
      <c r="I10" s="33">
        <v>865.11210000000005</v>
      </c>
      <c r="J10" s="33">
        <v>893.67470000000003</v>
      </c>
      <c r="K10" s="33">
        <v>923.16809999999998</v>
      </c>
      <c r="L10" s="33">
        <v>900.07479999999998</v>
      </c>
      <c r="M10" s="33">
        <v>913.6798</v>
      </c>
      <c r="N10" s="33">
        <v>883.6884</v>
      </c>
      <c r="O10" s="33">
        <v>871.12530000000004</v>
      </c>
      <c r="P10" s="33">
        <v>853.11760000000004</v>
      </c>
      <c r="Q10" s="33">
        <v>813.36869999999999</v>
      </c>
      <c r="R10" s="33">
        <v>805.03899999999999</v>
      </c>
      <c r="S10" s="33">
        <v>846.6549</v>
      </c>
      <c r="T10" s="33">
        <v>864.70249999999999</v>
      </c>
      <c r="U10" s="33">
        <v>845.72389999999996</v>
      </c>
      <c r="V10" s="33">
        <v>839.74310000000003</v>
      </c>
      <c r="W10" s="33">
        <v>837.78819999999996</v>
      </c>
      <c r="X10" s="33">
        <v>834.53769999999997</v>
      </c>
      <c r="Y10" s="33">
        <v>820.47310000000004</v>
      </c>
      <c r="Z10" s="33">
        <v>878.57320000000004</v>
      </c>
      <c r="AA10" s="33">
        <v>901.65459999999996</v>
      </c>
      <c r="AB10" s="33">
        <v>920.74080000000004</v>
      </c>
      <c r="AC10" s="33">
        <v>913.0086</v>
      </c>
      <c r="AD10" s="33">
        <v>878.5847</v>
      </c>
      <c r="AE10" s="33">
        <v>873.51729999999998</v>
      </c>
      <c r="AF10" s="33">
        <v>903.17880000000002</v>
      </c>
      <c r="AG10" s="33">
        <v>883.0394</v>
      </c>
      <c r="AH10" s="33">
        <v>919.06899999999996</v>
      </c>
      <c r="AI10" s="33">
        <v>1018.353</v>
      </c>
      <c r="AJ10" s="33">
        <v>899.86270000000002</v>
      </c>
      <c r="AK10" s="33">
        <v>976.88279999999997</v>
      </c>
      <c r="AL10" s="33">
        <v>861.77869999999996</v>
      </c>
      <c r="AM10" s="33">
        <v>885.89049999999997</v>
      </c>
      <c r="AN10" s="33">
        <v>932.99080000000004</v>
      </c>
      <c r="AO10" s="33">
        <v>916.07709999999997</v>
      </c>
      <c r="AP10" s="33">
        <v>945.52340000000004</v>
      </c>
      <c r="AQ10" s="19"/>
      <c r="AR10" s="25"/>
      <c r="AS10" s="25"/>
      <c r="BF10" s="128" t="s">
        <v>2</v>
      </c>
      <c r="BG10" s="1" t="s">
        <v>80</v>
      </c>
      <c r="BH10" s="33">
        <v>157.33959999999999</v>
      </c>
      <c r="BI10" s="33">
        <v>202.70699999999999</v>
      </c>
      <c r="BJ10" s="36">
        <f t="shared" si="0"/>
        <v>28.834063389000615</v>
      </c>
      <c r="BL10" s="124" t="s">
        <v>2</v>
      </c>
      <c r="BM10" s="99" t="s">
        <v>111</v>
      </c>
      <c r="BN10" s="92">
        <v>28.834063389000615</v>
      </c>
      <c r="BP10" s="19"/>
    </row>
    <row r="11" spans="2:68" x14ac:dyDescent="0.25">
      <c r="B11" s="128"/>
      <c r="C11" s="1" t="s">
        <v>82</v>
      </c>
      <c r="D11" s="33">
        <v>3656.2179999999998</v>
      </c>
      <c r="E11" s="33">
        <v>3646.799</v>
      </c>
      <c r="F11" s="33">
        <v>3540.2460000000001</v>
      </c>
      <c r="G11" s="33">
        <v>3678.5360000000001</v>
      </c>
      <c r="H11" s="33">
        <v>3843.69</v>
      </c>
      <c r="I11" s="33">
        <v>4407.4780000000001</v>
      </c>
      <c r="J11" s="33">
        <v>4532.4129999999996</v>
      </c>
      <c r="K11" s="33">
        <v>4294.6350000000002</v>
      </c>
      <c r="L11" s="33">
        <v>4826.7740000000003</v>
      </c>
      <c r="M11" s="33">
        <v>4312.0450000000001</v>
      </c>
      <c r="N11" s="33">
        <v>3824.0360000000001</v>
      </c>
      <c r="O11" s="33">
        <v>3917.7860000000001</v>
      </c>
      <c r="P11" s="33">
        <v>3472.578</v>
      </c>
      <c r="Q11" s="33">
        <v>3135.2750000000001</v>
      </c>
      <c r="R11" s="33">
        <v>3594.46</v>
      </c>
      <c r="S11" s="33">
        <v>3501.788</v>
      </c>
      <c r="T11" s="33">
        <v>3703.3870000000002</v>
      </c>
      <c r="U11" s="33">
        <v>3867.71</v>
      </c>
      <c r="V11" s="33">
        <v>3801.808</v>
      </c>
      <c r="W11" s="33">
        <v>3651.4470000000001</v>
      </c>
      <c r="X11" s="33">
        <v>3781.6170000000002</v>
      </c>
      <c r="Y11" s="33">
        <v>3714.7260000000001</v>
      </c>
      <c r="Z11" s="33">
        <v>4275.857</v>
      </c>
      <c r="AA11" s="33">
        <v>4297.1109999999999</v>
      </c>
      <c r="AB11" s="33">
        <v>5084.9260000000004</v>
      </c>
      <c r="AC11" s="33">
        <v>5215.6279999999997</v>
      </c>
      <c r="AD11" s="33">
        <v>5524.6989999999996</v>
      </c>
      <c r="AE11" s="33">
        <v>5786.0780000000004</v>
      </c>
      <c r="AF11" s="33">
        <v>5237.8649999999998</v>
      </c>
      <c r="AG11" s="33">
        <v>4978.2849999999999</v>
      </c>
      <c r="AH11" s="33">
        <v>4883.7139999999999</v>
      </c>
      <c r="AI11" s="33">
        <v>5479.4989999999998</v>
      </c>
      <c r="AJ11" s="33">
        <v>5116.6909999999998</v>
      </c>
      <c r="AK11" s="33">
        <v>5659.6189999999997</v>
      </c>
      <c r="AL11" s="33">
        <v>5172.643</v>
      </c>
      <c r="AM11" s="33">
        <v>5640.7569999999996</v>
      </c>
      <c r="AN11" s="33">
        <v>6234.62</v>
      </c>
      <c r="AO11" s="33">
        <v>5634.4549999999999</v>
      </c>
      <c r="AP11" s="33">
        <v>6176.3630000000003</v>
      </c>
      <c r="AQ11" s="19"/>
      <c r="AR11" s="25"/>
      <c r="AS11" s="25"/>
      <c r="BF11" s="128"/>
      <c r="BG11" s="1" t="s">
        <v>82</v>
      </c>
      <c r="BH11" s="33">
        <v>3899.34</v>
      </c>
      <c r="BI11" s="33">
        <v>4380.4840000000004</v>
      </c>
      <c r="BJ11" s="36">
        <f t="shared" si="0"/>
        <v>12.339113798745434</v>
      </c>
      <c r="BL11" s="124"/>
      <c r="BM11" s="99" t="s">
        <v>112</v>
      </c>
      <c r="BN11" s="92">
        <v>12.339113798745434</v>
      </c>
      <c r="BP11" s="19"/>
    </row>
    <row r="12" spans="2:68" x14ac:dyDescent="0.25">
      <c r="B12" s="128" t="s">
        <v>2</v>
      </c>
      <c r="C12" s="1" t="s">
        <v>80</v>
      </c>
      <c r="D12" s="33">
        <v>203.14160000000001</v>
      </c>
      <c r="E12" s="33">
        <v>199.45750000000001</v>
      </c>
      <c r="F12" s="33">
        <v>208.41480000000001</v>
      </c>
      <c r="G12" s="33">
        <v>200.6866</v>
      </c>
      <c r="H12" s="33">
        <v>194.4034</v>
      </c>
      <c r="I12" s="33">
        <v>181.1035</v>
      </c>
      <c r="J12" s="33">
        <v>221.1388</v>
      </c>
      <c r="K12" s="33">
        <v>225.82259999999999</v>
      </c>
      <c r="L12" s="33">
        <v>231.1652</v>
      </c>
      <c r="M12" s="33">
        <v>250.91990000000001</v>
      </c>
      <c r="N12" s="33">
        <v>249.63220000000001</v>
      </c>
      <c r="O12" s="33">
        <v>257.45319999999998</v>
      </c>
      <c r="P12" s="33">
        <v>234.99369999999999</v>
      </c>
      <c r="Q12" s="33">
        <v>218.87790000000001</v>
      </c>
      <c r="R12" s="33">
        <v>214.7218</v>
      </c>
      <c r="S12" s="33">
        <v>200.5539</v>
      </c>
      <c r="T12" s="33">
        <v>162.0445</v>
      </c>
      <c r="U12" s="33">
        <v>173.9349</v>
      </c>
      <c r="V12" s="33">
        <v>189.1156</v>
      </c>
      <c r="W12" s="33">
        <v>191.30009999999999</v>
      </c>
      <c r="X12" s="33">
        <v>176.65270000000001</v>
      </c>
      <c r="Y12" s="33">
        <v>175.89109999999999</v>
      </c>
      <c r="Z12" s="33">
        <v>171.2423</v>
      </c>
      <c r="AA12" s="33">
        <v>173.6833</v>
      </c>
      <c r="AB12" s="33">
        <v>149.9101</v>
      </c>
      <c r="AC12" s="33">
        <v>134.66030000000001</v>
      </c>
      <c r="AD12" s="33">
        <v>178.8023</v>
      </c>
      <c r="AE12" s="33">
        <v>165.6514</v>
      </c>
      <c r="AF12" s="33">
        <v>189.88579999999999</v>
      </c>
      <c r="AG12" s="33">
        <v>185.363</v>
      </c>
      <c r="AH12" s="33">
        <v>171.6489</v>
      </c>
      <c r="AI12" s="33">
        <v>171.0274</v>
      </c>
      <c r="AJ12" s="33">
        <v>167.47229999999999</v>
      </c>
      <c r="AK12" s="33">
        <v>162.81360000000001</v>
      </c>
      <c r="AL12" s="33">
        <v>157.33959999999999</v>
      </c>
      <c r="AM12" s="33">
        <v>186.7244</v>
      </c>
      <c r="AN12" s="33">
        <v>189.20359999999999</v>
      </c>
      <c r="AO12" s="33">
        <v>188.69309999999999</v>
      </c>
      <c r="AP12" s="33">
        <v>202.70699999999999</v>
      </c>
      <c r="AQ12" s="19"/>
      <c r="AR12" s="25"/>
      <c r="AS12" s="25"/>
      <c r="BF12" s="128" t="s">
        <v>3</v>
      </c>
      <c r="BG12" s="1" t="s">
        <v>80</v>
      </c>
      <c r="BH12" s="33">
        <v>112.2944</v>
      </c>
      <c r="BI12" s="33">
        <v>128.99940000000001</v>
      </c>
      <c r="BJ12" s="36">
        <f t="shared" si="0"/>
        <v>14.876075743759273</v>
      </c>
      <c r="BL12" s="124" t="s">
        <v>3</v>
      </c>
      <c r="BM12" s="99" t="s">
        <v>111</v>
      </c>
      <c r="BN12" s="92">
        <v>14.876075743759273</v>
      </c>
      <c r="BP12" s="19"/>
    </row>
    <row r="13" spans="2:68" x14ac:dyDescent="0.25">
      <c r="B13" s="128"/>
      <c r="C13" s="1" t="s">
        <v>81</v>
      </c>
      <c r="D13" s="33">
        <v>844.62750000000005</v>
      </c>
      <c r="E13" s="33">
        <v>888.82259999999997</v>
      </c>
      <c r="F13" s="33">
        <v>894.26779999999997</v>
      </c>
      <c r="G13" s="33">
        <v>990.7106</v>
      </c>
      <c r="H13" s="33">
        <v>908.75760000000002</v>
      </c>
      <c r="I13" s="33">
        <v>916.09010000000001</v>
      </c>
      <c r="J13" s="33">
        <v>982.69179999999994</v>
      </c>
      <c r="K13" s="33">
        <v>1062.54</v>
      </c>
      <c r="L13" s="33">
        <v>1017.354</v>
      </c>
      <c r="M13" s="33">
        <v>1038.5039999999999</v>
      </c>
      <c r="N13" s="33">
        <v>1092.115</v>
      </c>
      <c r="O13" s="33">
        <v>1049.5989999999999</v>
      </c>
      <c r="P13" s="33">
        <v>1050.114</v>
      </c>
      <c r="Q13" s="33">
        <v>998.59810000000004</v>
      </c>
      <c r="R13" s="33">
        <v>1010.076</v>
      </c>
      <c r="S13" s="33">
        <v>1041.7550000000001</v>
      </c>
      <c r="T13" s="33">
        <v>931.57320000000004</v>
      </c>
      <c r="U13" s="33">
        <v>973.6123</v>
      </c>
      <c r="V13" s="33">
        <v>980.14120000000003</v>
      </c>
      <c r="W13" s="33">
        <v>988.26080000000002</v>
      </c>
      <c r="X13" s="33">
        <v>969.21870000000001</v>
      </c>
      <c r="Y13" s="33">
        <v>964.5548</v>
      </c>
      <c r="Z13" s="33">
        <v>959.32029999999997</v>
      </c>
      <c r="AA13" s="33">
        <v>906.72280000000001</v>
      </c>
      <c r="AB13" s="33">
        <v>893.98440000000005</v>
      </c>
      <c r="AC13" s="33">
        <v>827.31650000000002</v>
      </c>
      <c r="AD13" s="33">
        <v>883.26620000000003</v>
      </c>
      <c r="AE13" s="33">
        <v>848.53809999999999</v>
      </c>
      <c r="AF13" s="33">
        <v>800.42359999999996</v>
      </c>
      <c r="AG13" s="33">
        <v>915.63440000000003</v>
      </c>
      <c r="AH13" s="33">
        <v>938.69539999999995</v>
      </c>
      <c r="AI13" s="33">
        <v>905.4778</v>
      </c>
      <c r="AJ13" s="33">
        <v>918.44960000000003</v>
      </c>
      <c r="AK13" s="33">
        <v>895.16229999999996</v>
      </c>
      <c r="AL13" s="33">
        <v>939.90700000000004</v>
      </c>
      <c r="AM13" s="33">
        <v>950.2885</v>
      </c>
      <c r="AN13" s="33">
        <v>928.03049999999996</v>
      </c>
      <c r="AO13" s="33">
        <v>905.3</v>
      </c>
      <c r="AP13" s="33">
        <v>906.62509999999997</v>
      </c>
      <c r="AQ13" s="19"/>
      <c r="AR13" s="25"/>
      <c r="AS13" s="25"/>
      <c r="BF13" s="128"/>
      <c r="BG13" s="1" t="s">
        <v>82</v>
      </c>
      <c r="BH13" s="33">
        <v>3532.36</v>
      </c>
      <c r="BI13" s="33">
        <v>3625.6660000000002</v>
      </c>
      <c r="BJ13" s="36">
        <f t="shared" si="0"/>
        <v>2.6414634974917628</v>
      </c>
      <c r="BL13" s="124"/>
      <c r="BM13" s="99" t="s">
        <v>112</v>
      </c>
      <c r="BN13" s="92">
        <v>2.6414634974917628</v>
      </c>
      <c r="BP13" s="19"/>
    </row>
    <row r="14" spans="2:68" x14ac:dyDescent="0.25">
      <c r="B14" s="128"/>
      <c r="C14" s="1" t="s">
        <v>82</v>
      </c>
      <c r="D14" s="33">
        <v>3972.7460000000001</v>
      </c>
      <c r="E14" s="33">
        <v>3706.4</v>
      </c>
      <c r="F14" s="33">
        <v>3847.4110000000001</v>
      </c>
      <c r="G14" s="33">
        <v>4161.0200000000004</v>
      </c>
      <c r="H14" s="33">
        <v>3381.9279999999999</v>
      </c>
      <c r="I14" s="33">
        <v>3724.07</v>
      </c>
      <c r="J14" s="33">
        <v>4126.1679999999997</v>
      </c>
      <c r="K14" s="33">
        <v>4566.1369999999997</v>
      </c>
      <c r="L14" s="33">
        <v>4540.4530000000004</v>
      </c>
      <c r="M14" s="33">
        <v>4403.6279999999997</v>
      </c>
      <c r="N14" s="33">
        <v>4938.3789999999999</v>
      </c>
      <c r="O14" s="33">
        <v>4539.6989999999996</v>
      </c>
      <c r="P14" s="33">
        <v>4192.1139999999996</v>
      </c>
      <c r="Q14" s="33">
        <v>3896.1750000000002</v>
      </c>
      <c r="R14" s="33">
        <v>3904.8829999999998</v>
      </c>
      <c r="S14" s="33">
        <v>4392.8609999999999</v>
      </c>
      <c r="T14" s="33">
        <v>4180.8789999999999</v>
      </c>
      <c r="U14" s="33">
        <v>5105.8370000000004</v>
      </c>
      <c r="V14" s="33">
        <v>4430.8819999999996</v>
      </c>
      <c r="W14" s="33">
        <v>4763.8850000000002</v>
      </c>
      <c r="X14" s="33">
        <v>5324.14</v>
      </c>
      <c r="Y14" s="33">
        <v>5914.5910000000003</v>
      </c>
      <c r="Z14" s="33">
        <v>5615.241</v>
      </c>
      <c r="AA14" s="33">
        <v>4257.6260000000002</v>
      </c>
      <c r="AB14" s="33">
        <v>4514.1660000000002</v>
      </c>
      <c r="AC14" s="33">
        <v>4165.0950000000003</v>
      </c>
      <c r="AD14" s="33">
        <v>3919.8690000000001</v>
      </c>
      <c r="AE14" s="33">
        <v>3835.1559999999999</v>
      </c>
      <c r="AF14" s="33">
        <v>3965.71</v>
      </c>
      <c r="AG14" s="33">
        <v>4001.7750000000001</v>
      </c>
      <c r="AH14" s="33">
        <v>3604.1579999999999</v>
      </c>
      <c r="AI14" s="33">
        <v>3807.0079999999998</v>
      </c>
      <c r="AJ14" s="33">
        <v>3834.5079999999998</v>
      </c>
      <c r="AK14" s="33">
        <v>3639.127</v>
      </c>
      <c r="AL14" s="33">
        <v>3899.34</v>
      </c>
      <c r="AM14" s="33">
        <v>3859.335</v>
      </c>
      <c r="AN14" s="33">
        <v>3957.5929999999998</v>
      </c>
      <c r="AO14" s="33">
        <v>4377.6639999999998</v>
      </c>
      <c r="AP14" s="33">
        <v>4380.4840000000004</v>
      </c>
      <c r="AQ14" s="19"/>
      <c r="AR14" s="25"/>
      <c r="AS14" s="25"/>
      <c r="BF14" s="128" t="s">
        <v>4</v>
      </c>
      <c r="BG14" s="1" t="s">
        <v>80</v>
      </c>
      <c r="BH14" s="33">
        <v>79.760829999999999</v>
      </c>
      <c r="BI14" s="33">
        <v>137.81319999999999</v>
      </c>
      <c r="BJ14" s="36">
        <f t="shared" si="0"/>
        <v>72.783056545424614</v>
      </c>
      <c r="BL14" s="124" t="s">
        <v>4</v>
      </c>
      <c r="BM14" s="99" t="s">
        <v>111</v>
      </c>
      <c r="BN14" s="92">
        <v>72.783056545424614</v>
      </c>
      <c r="BP14" s="19"/>
    </row>
    <row r="15" spans="2:68" x14ac:dyDescent="0.25">
      <c r="B15" s="128" t="s">
        <v>3</v>
      </c>
      <c r="C15" s="1" t="s">
        <v>80</v>
      </c>
      <c r="D15" s="33">
        <v>178.53870000000001</v>
      </c>
      <c r="E15" s="33">
        <v>180.70699999999999</v>
      </c>
      <c r="F15" s="33">
        <v>191.16380000000001</v>
      </c>
      <c r="G15" s="33">
        <v>185.00919999999999</v>
      </c>
      <c r="H15" s="33">
        <v>181.23929999999999</v>
      </c>
      <c r="I15" s="33">
        <v>186.37110000000001</v>
      </c>
      <c r="J15" s="33">
        <v>189.59200000000001</v>
      </c>
      <c r="K15" s="33">
        <v>195.53899999999999</v>
      </c>
      <c r="L15" s="33">
        <v>194.14230000000001</v>
      </c>
      <c r="M15" s="33">
        <v>148.84549999999999</v>
      </c>
      <c r="N15" s="33">
        <v>173.36940000000001</v>
      </c>
      <c r="O15" s="33">
        <v>201.45830000000001</v>
      </c>
      <c r="P15" s="33">
        <v>190.1611</v>
      </c>
      <c r="Q15" s="33">
        <v>188.58160000000001</v>
      </c>
      <c r="R15" s="33">
        <v>182.53710000000001</v>
      </c>
      <c r="S15" s="33">
        <v>180.04390000000001</v>
      </c>
      <c r="T15" s="33">
        <v>162.3878</v>
      </c>
      <c r="U15" s="33">
        <v>184.98990000000001</v>
      </c>
      <c r="V15" s="33">
        <v>174.4374</v>
      </c>
      <c r="W15" s="33">
        <v>171.49809999999999</v>
      </c>
      <c r="X15" s="33">
        <v>168.94880000000001</v>
      </c>
      <c r="Y15" s="33">
        <v>154.66159999999999</v>
      </c>
      <c r="Z15" s="33">
        <v>148.65690000000001</v>
      </c>
      <c r="AA15" s="33">
        <v>139.54300000000001</v>
      </c>
      <c r="AB15" s="33">
        <v>132.17689999999999</v>
      </c>
      <c r="AC15" s="33">
        <v>146.77619999999999</v>
      </c>
      <c r="AD15" s="33">
        <v>163.4563</v>
      </c>
      <c r="AE15" s="33">
        <v>166.3629</v>
      </c>
      <c r="AF15" s="33">
        <v>145.17830000000001</v>
      </c>
      <c r="AG15" s="33">
        <v>164.6454</v>
      </c>
      <c r="AH15" s="33">
        <v>169.56800000000001</v>
      </c>
      <c r="AI15" s="33">
        <v>189.2647</v>
      </c>
      <c r="AJ15" s="33">
        <v>154.9639</v>
      </c>
      <c r="AK15" s="33">
        <v>120.0641</v>
      </c>
      <c r="AL15" s="33">
        <v>112.2944</v>
      </c>
      <c r="AM15" s="33">
        <v>135.4015</v>
      </c>
      <c r="AN15" s="33">
        <v>109.07170000000001</v>
      </c>
      <c r="AO15" s="33">
        <v>129.511</v>
      </c>
      <c r="AP15" s="33">
        <v>128.99940000000001</v>
      </c>
      <c r="AQ15" s="19"/>
      <c r="AR15" s="25"/>
      <c r="AS15" s="25"/>
      <c r="BF15" s="128"/>
      <c r="BG15" s="1" t="s">
        <v>82</v>
      </c>
      <c r="BH15" s="33">
        <v>3098.154</v>
      </c>
      <c r="BI15" s="33">
        <v>3673.183</v>
      </c>
      <c r="BJ15" s="36">
        <f t="shared" si="0"/>
        <v>18.560374984587597</v>
      </c>
      <c r="BL15" s="124"/>
      <c r="BM15" s="99" t="s">
        <v>112</v>
      </c>
      <c r="BN15" s="92">
        <v>18.560374984587597</v>
      </c>
      <c r="BP15" s="19"/>
    </row>
    <row r="16" spans="2:68" x14ac:dyDescent="0.25">
      <c r="B16" s="128"/>
      <c r="C16" s="1" t="s">
        <v>81</v>
      </c>
      <c r="D16" s="33">
        <v>773.84479999999996</v>
      </c>
      <c r="E16" s="33">
        <v>795.78290000000004</v>
      </c>
      <c r="F16" s="33">
        <v>780.86929999999995</v>
      </c>
      <c r="G16" s="33">
        <v>777.16899999999998</v>
      </c>
      <c r="H16" s="33">
        <v>763.75250000000005</v>
      </c>
      <c r="I16" s="33">
        <v>758.23019999999997</v>
      </c>
      <c r="J16" s="33">
        <v>757.21910000000003</v>
      </c>
      <c r="K16" s="33">
        <v>775.46810000000005</v>
      </c>
      <c r="L16" s="33">
        <v>802.38520000000005</v>
      </c>
      <c r="M16" s="33">
        <v>685.78560000000004</v>
      </c>
      <c r="N16" s="33">
        <v>748.01990000000001</v>
      </c>
      <c r="O16" s="33">
        <v>810.17510000000004</v>
      </c>
      <c r="P16" s="33">
        <v>793.84760000000006</v>
      </c>
      <c r="Q16" s="33">
        <v>757.87170000000003</v>
      </c>
      <c r="R16" s="33">
        <v>782.19479999999999</v>
      </c>
      <c r="S16" s="33">
        <v>858.87070000000006</v>
      </c>
      <c r="T16" s="33">
        <v>803.9742</v>
      </c>
      <c r="U16" s="33">
        <v>807.00149999999996</v>
      </c>
      <c r="V16" s="33">
        <v>768.17989999999998</v>
      </c>
      <c r="W16" s="33">
        <v>742.11270000000002</v>
      </c>
      <c r="X16" s="33">
        <v>750.62189999999998</v>
      </c>
      <c r="Y16" s="33">
        <v>725.04330000000004</v>
      </c>
      <c r="Z16" s="33">
        <v>776.61059999999998</v>
      </c>
      <c r="AA16" s="33">
        <v>758.74770000000001</v>
      </c>
      <c r="AB16" s="33">
        <v>743.81619999999998</v>
      </c>
      <c r="AC16" s="33">
        <v>797.48760000000004</v>
      </c>
      <c r="AD16" s="33">
        <v>799.20259999999996</v>
      </c>
      <c r="AE16" s="33">
        <v>818.19370000000004</v>
      </c>
      <c r="AF16" s="33">
        <v>789.22630000000004</v>
      </c>
      <c r="AG16" s="33">
        <v>801.0702</v>
      </c>
      <c r="AH16" s="33">
        <v>817.95450000000005</v>
      </c>
      <c r="AI16" s="33">
        <v>844.72879999999998</v>
      </c>
      <c r="AJ16" s="33">
        <v>794.17139999999995</v>
      </c>
      <c r="AK16" s="33">
        <v>755.71669999999995</v>
      </c>
      <c r="AL16" s="33">
        <v>733.95590000000004</v>
      </c>
      <c r="AM16" s="33">
        <v>741.9692</v>
      </c>
      <c r="AN16" s="33">
        <v>686.72320000000002</v>
      </c>
      <c r="AO16" s="33">
        <v>726.56679999999994</v>
      </c>
      <c r="AP16" s="33">
        <v>747.39149999999995</v>
      </c>
      <c r="AQ16" s="19"/>
      <c r="AR16" s="25"/>
      <c r="AS16" s="25"/>
      <c r="BF16" s="128" t="s">
        <v>5</v>
      </c>
      <c r="BG16" s="1" t="s">
        <v>80</v>
      </c>
      <c r="BH16" s="33">
        <v>122.6482</v>
      </c>
      <c r="BI16" s="33">
        <v>166.5652</v>
      </c>
      <c r="BJ16" s="36">
        <f t="shared" si="0"/>
        <v>35.807292728307466</v>
      </c>
      <c r="BL16" s="124" t="s">
        <v>5</v>
      </c>
      <c r="BM16" s="99" t="s">
        <v>111</v>
      </c>
      <c r="BN16" s="92">
        <v>35.807292728307466</v>
      </c>
      <c r="BP16" s="19"/>
    </row>
    <row r="17" spans="2:68" x14ac:dyDescent="0.25">
      <c r="B17" s="128"/>
      <c r="C17" s="1" t="s">
        <v>82</v>
      </c>
      <c r="D17" s="33">
        <v>3455.2559999999999</v>
      </c>
      <c r="E17" s="33">
        <v>3671.5309999999999</v>
      </c>
      <c r="F17" s="33">
        <v>3311.1219999999998</v>
      </c>
      <c r="G17" s="33">
        <v>3049.9520000000002</v>
      </c>
      <c r="H17" s="33">
        <v>3205.2069999999999</v>
      </c>
      <c r="I17" s="33">
        <v>3003.2040000000002</v>
      </c>
      <c r="J17" s="33">
        <v>2634.5140000000001</v>
      </c>
      <c r="K17" s="33">
        <v>2002.9749999999999</v>
      </c>
      <c r="L17" s="33">
        <v>2477.998</v>
      </c>
      <c r="M17" s="33">
        <v>2250.415</v>
      </c>
      <c r="N17" s="33">
        <v>2632.971</v>
      </c>
      <c r="O17" s="33">
        <v>2760.1750000000002</v>
      </c>
      <c r="P17" s="33">
        <v>2896.415</v>
      </c>
      <c r="Q17" s="33">
        <v>2576.0659999999998</v>
      </c>
      <c r="R17" s="33">
        <v>3072.0010000000002</v>
      </c>
      <c r="S17" s="33">
        <v>3515.7979999999998</v>
      </c>
      <c r="T17" s="33">
        <v>3145.2130000000002</v>
      </c>
      <c r="U17" s="33">
        <v>3269.6959999999999</v>
      </c>
      <c r="V17" s="33">
        <v>3170.7109999999998</v>
      </c>
      <c r="W17" s="33">
        <v>3662.498</v>
      </c>
      <c r="X17" s="33">
        <v>3918.614</v>
      </c>
      <c r="Y17" s="33">
        <v>4485.2849999999999</v>
      </c>
      <c r="Z17" s="33">
        <v>4576.1000000000004</v>
      </c>
      <c r="AA17" s="33">
        <v>3555.1039999999998</v>
      </c>
      <c r="AB17" s="33">
        <v>3141.26</v>
      </c>
      <c r="AC17" s="33">
        <v>3591.067</v>
      </c>
      <c r="AD17" s="33">
        <v>3887.518</v>
      </c>
      <c r="AE17" s="33">
        <v>4345.1000000000004</v>
      </c>
      <c r="AF17" s="33">
        <v>4411.6570000000002</v>
      </c>
      <c r="AG17" s="33">
        <v>3398.4969999999998</v>
      </c>
      <c r="AH17" s="33">
        <v>3559.105</v>
      </c>
      <c r="AI17" s="33">
        <v>3443.8470000000002</v>
      </c>
      <c r="AJ17" s="33">
        <v>3985.4290000000001</v>
      </c>
      <c r="AK17" s="33">
        <v>3630.366</v>
      </c>
      <c r="AL17" s="33">
        <v>3532.36</v>
      </c>
      <c r="AM17" s="33">
        <v>3492.7020000000002</v>
      </c>
      <c r="AN17" s="33">
        <v>3957.0250000000001</v>
      </c>
      <c r="AO17" s="33">
        <v>3244.605</v>
      </c>
      <c r="AP17" s="33">
        <v>3625.6660000000002</v>
      </c>
      <c r="AQ17" s="19"/>
      <c r="AR17" s="25"/>
      <c r="AS17" s="25"/>
      <c r="BF17" s="128"/>
      <c r="BG17" s="1" t="s">
        <v>82</v>
      </c>
      <c r="BH17" s="33">
        <v>3948.9630000000002</v>
      </c>
      <c r="BI17" s="33">
        <v>4607.6890000000003</v>
      </c>
      <c r="BJ17" s="36">
        <f t="shared" si="0"/>
        <v>16.680986881872535</v>
      </c>
      <c r="BL17" s="124"/>
      <c r="BM17" s="99" t="s">
        <v>112</v>
      </c>
      <c r="BN17" s="92">
        <v>16.680986881872535</v>
      </c>
      <c r="BP17" s="19"/>
    </row>
    <row r="18" spans="2:68" x14ac:dyDescent="0.25">
      <c r="B18" s="128" t="s">
        <v>4</v>
      </c>
      <c r="C18" s="1" t="s">
        <v>80</v>
      </c>
      <c r="D18" s="33">
        <v>156.7457</v>
      </c>
      <c r="E18" s="33">
        <v>155.51429999999999</v>
      </c>
      <c r="F18" s="33">
        <v>154.59049999999999</v>
      </c>
      <c r="G18" s="33">
        <v>166.9162</v>
      </c>
      <c r="H18" s="33">
        <v>162.65219999999999</v>
      </c>
      <c r="I18" s="33">
        <v>173.1026</v>
      </c>
      <c r="J18" s="33">
        <v>163.71600000000001</v>
      </c>
      <c r="K18" s="33">
        <v>187.58459999999999</v>
      </c>
      <c r="L18" s="33">
        <v>186.58019999999999</v>
      </c>
      <c r="M18" s="33">
        <v>179.29990000000001</v>
      </c>
      <c r="N18" s="33">
        <v>188.18109999999999</v>
      </c>
      <c r="O18" s="33">
        <v>196.8167</v>
      </c>
      <c r="P18" s="33">
        <v>180.94720000000001</v>
      </c>
      <c r="Q18" s="33">
        <v>170.17439999999999</v>
      </c>
      <c r="R18" s="33">
        <v>172.51439999999999</v>
      </c>
      <c r="S18" s="33">
        <v>182.7526</v>
      </c>
      <c r="T18" s="33">
        <v>170.30930000000001</v>
      </c>
      <c r="U18" s="33">
        <v>161.0641</v>
      </c>
      <c r="V18" s="33">
        <v>156.05170000000001</v>
      </c>
      <c r="W18" s="33">
        <v>152.7919</v>
      </c>
      <c r="X18" s="33">
        <v>138.995</v>
      </c>
      <c r="Y18" s="33">
        <v>156.89279999999999</v>
      </c>
      <c r="Z18" s="33">
        <v>162.43360000000001</v>
      </c>
      <c r="AA18" s="33">
        <v>158.9752</v>
      </c>
      <c r="AB18" s="33">
        <v>148.48509999999999</v>
      </c>
      <c r="AC18" s="33">
        <v>151.404</v>
      </c>
      <c r="AD18" s="33">
        <v>143.9348</v>
      </c>
      <c r="AE18" s="33">
        <v>135.84559999999999</v>
      </c>
      <c r="AF18" s="33">
        <v>126.6597</v>
      </c>
      <c r="AG18" s="33">
        <v>130.25059999999999</v>
      </c>
      <c r="AH18" s="33">
        <v>131.738</v>
      </c>
      <c r="AI18" s="33">
        <v>118.7501</v>
      </c>
      <c r="AJ18" s="33">
        <v>118.8763</v>
      </c>
      <c r="AK18" s="33">
        <v>73.199619999999996</v>
      </c>
      <c r="AL18" s="33">
        <v>79.760829999999999</v>
      </c>
      <c r="AM18" s="33">
        <v>101.97450000000001</v>
      </c>
      <c r="AN18" s="33">
        <v>121.3866</v>
      </c>
      <c r="AO18" s="33">
        <v>148.6902</v>
      </c>
      <c r="AP18" s="33">
        <v>137.81319999999999</v>
      </c>
      <c r="AQ18" s="19"/>
      <c r="AR18" s="25"/>
      <c r="AS18" s="25"/>
      <c r="BF18" s="128" t="s">
        <v>6</v>
      </c>
      <c r="BG18" s="1" t="s">
        <v>80</v>
      </c>
      <c r="BH18" s="33">
        <v>87.919589999999999</v>
      </c>
      <c r="BI18" s="33">
        <v>98.662769999999995</v>
      </c>
      <c r="BJ18" s="36">
        <f t="shared" si="0"/>
        <v>12.219324498669746</v>
      </c>
      <c r="BL18" s="124" t="s">
        <v>6</v>
      </c>
      <c r="BM18" s="99" t="s">
        <v>111</v>
      </c>
      <c r="BN18" s="92">
        <v>12.219324498669746</v>
      </c>
      <c r="BP18" s="19"/>
    </row>
    <row r="19" spans="2:68" x14ac:dyDescent="0.25">
      <c r="B19" s="128"/>
      <c r="C19" s="1" t="s">
        <v>81</v>
      </c>
      <c r="D19" s="33">
        <v>712.11869999999999</v>
      </c>
      <c r="E19" s="33">
        <v>694.26059999999995</v>
      </c>
      <c r="F19" s="33">
        <v>700.04300000000001</v>
      </c>
      <c r="G19" s="33">
        <v>689.39409999999998</v>
      </c>
      <c r="H19" s="33">
        <v>753.87289999999996</v>
      </c>
      <c r="I19" s="33">
        <v>795.13620000000003</v>
      </c>
      <c r="J19" s="33">
        <v>860.01499999999999</v>
      </c>
      <c r="K19" s="33">
        <v>899.57129999999995</v>
      </c>
      <c r="L19" s="33">
        <v>921.04459999999995</v>
      </c>
      <c r="M19" s="33">
        <v>890.78240000000005</v>
      </c>
      <c r="N19" s="33">
        <v>890.22190000000001</v>
      </c>
      <c r="O19" s="33">
        <v>908.42700000000002</v>
      </c>
      <c r="P19" s="33">
        <v>845.59259999999995</v>
      </c>
      <c r="Q19" s="33">
        <v>834.49289999999996</v>
      </c>
      <c r="R19" s="33">
        <v>859.84410000000003</v>
      </c>
      <c r="S19" s="33">
        <v>866.49639999999999</v>
      </c>
      <c r="T19" s="33">
        <v>849.30200000000002</v>
      </c>
      <c r="U19" s="33">
        <v>860.50279999999998</v>
      </c>
      <c r="V19" s="33">
        <v>867.46550000000002</v>
      </c>
      <c r="W19" s="33">
        <v>795.36990000000003</v>
      </c>
      <c r="X19" s="33">
        <v>812.19849999999997</v>
      </c>
      <c r="Y19" s="33">
        <v>818.17719999999997</v>
      </c>
      <c r="Z19" s="33">
        <v>819.875</v>
      </c>
      <c r="AA19" s="33">
        <v>846.69759999999997</v>
      </c>
      <c r="AB19" s="33">
        <v>791.08159999999998</v>
      </c>
      <c r="AC19" s="33">
        <v>791.09140000000002</v>
      </c>
      <c r="AD19" s="33">
        <v>787.81529999999998</v>
      </c>
      <c r="AE19" s="33">
        <v>858.49509999999998</v>
      </c>
      <c r="AF19" s="33">
        <v>792.15869999999995</v>
      </c>
      <c r="AG19" s="33">
        <v>801.80160000000001</v>
      </c>
      <c r="AH19" s="33">
        <v>806.92539999999997</v>
      </c>
      <c r="AI19" s="33">
        <v>784.72550000000001</v>
      </c>
      <c r="AJ19" s="33">
        <v>805.1182</v>
      </c>
      <c r="AK19" s="33">
        <v>686.55139999999994</v>
      </c>
      <c r="AL19" s="33">
        <v>774.75409999999999</v>
      </c>
      <c r="AM19" s="33">
        <v>864.85310000000004</v>
      </c>
      <c r="AN19" s="33">
        <v>794.06960000000004</v>
      </c>
      <c r="AO19" s="33">
        <v>834.37249999999995</v>
      </c>
      <c r="AP19" s="33">
        <v>845.91319999999996</v>
      </c>
      <c r="AQ19" s="19"/>
      <c r="AR19" s="25"/>
      <c r="AS19" s="25"/>
      <c r="BF19" s="128"/>
      <c r="BG19" s="1" t="s">
        <v>82</v>
      </c>
      <c r="BH19" s="33">
        <v>4643.6549999999997</v>
      </c>
      <c r="BI19" s="33">
        <v>4863.3440000000001</v>
      </c>
      <c r="BJ19" s="36">
        <f t="shared" si="0"/>
        <v>4.730950081347566</v>
      </c>
      <c r="BL19" s="124"/>
      <c r="BM19" s="99" t="s">
        <v>112</v>
      </c>
      <c r="BN19" s="92">
        <v>4.730950081347566</v>
      </c>
      <c r="BP19" s="19"/>
    </row>
    <row r="20" spans="2:68" x14ac:dyDescent="0.25">
      <c r="B20" s="128"/>
      <c r="C20" s="1" t="s">
        <v>82</v>
      </c>
      <c r="D20" s="33">
        <v>3851.7719999999999</v>
      </c>
      <c r="E20" s="33">
        <v>3585.0569999999998</v>
      </c>
      <c r="F20" s="33">
        <v>3754.1149999999998</v>
      </c>
      <c r="G20" s="33">
        <v>3566.7179999999998</v>
      </c>
      <c r="H20" s="33">
        <v>3634.152</v>
      </c>
      <c r="I20" s="33">
        <v>4048.5309999999999</v>
      </c>
      <c r="J20" s="33">
        <v>4855.5990000000002</v>
      </c>
      <c r="K20" s="33">
        <v>4444.4799999999996</v>
      </c>
      <c r="L20" s="33">
        <v>4439.7550000000001</v>
      </c>
      <c r="M20" s="33">
        <v>4464.3140000000003</v>
      </c>
      <c r="N20" s="33">
        <v>4348.192</v>
      </c>
      <c r="O20" s="33">
        <v>4093.855</v>
      </c>
      <c r="P20" s="33">
        <v>4072.8989999999999</v>
      </c>
      <c r="Q20" s="33">
        <v>3828.915</v>
      </c>
      <c r="R20" s="33">
        <v>4064.636</v>
      </c>
      <c r="S20" s="33">
        <v>4222.808</v>
      </c>
      <c r="T20" s="33">
        <v>4434.3680000000004</v>
      </c>
      <c r="U20" s="33">
        <v>4420.6750000000002</v>
      </c>
      <c r="V20" s="33">
        <v>4124.7179999999998</v>
      </c>
      <c r="W20" s="33">
        <v>3837.4520000000002</v>
      </c>
      <c r="X20" s="33">
        <v>4349.3649999999998</v>
      </c>
      <c r="Y20" s="33">
        <v>4123.9030000000002</v>
      </c>
      <c r="Z20" s="33">
        <v>3936.2669999999998</v>
      </c>
      <c r="AA20" s="33">
        <v>3993.116</v>
      </c>
      <c r="AB20" s="33">
        <v>3859.6260000000002</v>
      </c>
      <c r="AC20" s="33">
        <v>3562.529</v>
      </c>
      <c r="AD20" s="33">
        <v>3538.5390000000002</v>
      </c>
      <c r="AE20" s="33">
        <v>3669.357</v>
      </c>
      <c r="AF20" s="33">
        <v>3868.8560000000002</v>
      </c>
      <c r="AG20" s="33">
        <v>4006.1970000000001</v>
      </c>
      <c r="AH20" s="33">
        <v>3698.3449999999998</v>
      </c>
      <c r="AI20" s="33">
        <v>3406.4479999999999</v>
      </c>
      <c r="AJ20" s="33">
        <v>3219.1909999999998</v>
      </c>
      <c r="AK20" s="33">
        <v>3444.8389999999999</v>
      </c>
      <c r="AL20" s="33">
        <v>3098.154</v>
      </c>
      <c r="AM20" s="33">
        <v>4060.4059999999999</v>
      </c>
      <c r="AN20" s="33">
        <v>3498.7060000000001</v>
      </c>
      <c r="AO20" s="33">
        <v>3161.7910000000002</v>
      </c>
      <c r="AP20" s="33">
        <v>3673.183</v>
      </c>
      <c r="AQ20" s="19"/>
      <c r="AR20" s="25"/>
      <c r="AS20" s="25"/>
      <c r="BF20" s="128" t="s">
        <v>7</v>
      </c>
      <c r="BG20" s="1" t="s">
        <v>80</v>
      </c>
      <c r="BH20" s="33">
        <v>36.804079999999999</v>
      </c>
      <c r="BI20" s="33">
        <v>109.6858</v>
      </c>
      <c r="BJ20" s="36">
        <f t="shared" si="0"/>
        <v>198.0261970955394</v>
      </c>
      <c r="BL20" s="124" t="s">
        <v>7</v>
      </c>
      <c r="BM20" s="99" t="s">
        <v>111</v>
      </c>
      <c r="BN20" s="92">
        <v>198.0261970955394</v>
      </c>
      <c r="BP20" s="19"/>
    </row>
    <row r="21" spans="2:68" x14ac:dyDescent="0.25">
      <c r="B21" s="128" t="s">
        <v>5</v>
      </c>
      <c r="C21" s="1" t="s">
        <v>80</v>
      </c>
      <c r="D21" s="33">
        <v>194.52440000000001</v>
      </c>
      <c r="E21" s="33">
        <v>197.1473</v>
      </c>
      <c r="F21" s="33">
        <v>203.19820000000001</v>
      </c>
      <c r="G21" s="33">
        <v>201.4948</v>
      </c>
      <c r="H21" s="33">
        <v>205.41059999999999</v>
      </c>
      <c r="I21" s="33">
        <v>212.11439999999999</v>
      </c>
      <c r="J21" s="33">
        <v>223.89769999999999</v>
      </c>
      <c r="K21" s="33">
        <v>206.16040000000001</v>
      </c>
      <c r="L21" s="33">
        <v>208.07210000000001</v>
      </c>
      <c r="M21" s="33">
        <v>217.096</v>
      </c>
      <c r="N21" s="33">
        <v>197.57550000000001</v>
      </c>
      <c r="O21" s="33">
        <v>214.26580000000001</v>
      </c>
      <c r="P21" s="33">
        <v>203.83539999999999</v>
      </c>
      <c r="Q21" s="33">
        <v>198.59729999999999</v>
      </c>
      <c r="R21" s="33">
        <v>189.14099999999999</v>
      </c>
      <c r="S21" s="33">
        <v>171.50489999999999</v>
      </c>
      <c r="T21" s="33">
        <v>168.29669999999999</v>
      </c>
      <c r="U21" s="33">
        <v>168.69640000000001</v>
      </c>
      <c r="V21" s="33">
        <v>151.5917</v>
      </c>
      <c r="W21" s="33">
        <v>168.00399999999999</v>
      </c>
      <c r="X21" s="33">
        <v>174.3004</v>
      </c>
      <c r="Y21" s="33">
        <v>171.8289</v>
      </c>
      <c r="Z21" s="33">
        <v>180.0128</v>
      </c>
      <c r="AA21" s="33">
        <v>198.4324</v>
      </c>
      <c r="AB21" s="33">
        <v>187.88069999999999</v>
      </c>
      <c r="AC21" s="33">
        <v>195.41390000000001</v>
      </c>
      <c r="AD21" s="33">
        <v>186.64599999999999</v>
      </c>
      <c r="AE21" s="33">
        <v>185.25729999999999</v>
      </c>
      <c r="AF21" s="33">
        <v>172.9417</v>
      </c>
      <c r="AG21" s="33">
        <v>185.72819999999999</v>
      </c>
      <c r="AH21" s="33">
        <v>189.08359999999999</v>
      </c>
      <c r="AI21" s="33">
        <v>219.75569999999999</v>
      </c>
      <c r="AJ21" s="33">
        <v>186.78530000000001</v>
      </c>
      <c r="AK21" s="33">
        <v>108.8746</v>
      </c>
      <c r="AL21" s="33">
        <v>122.6482</v>
      </c>
      <c r="AM21" s="33">
        <v>138.51509999999999</v>
      </c>
      <c r="AN21" s="33">
        <v>136.7098</v>
      </c>
      <c r="AO21" s="33">
        <v>145.57679999999999</v>
      </c>
      <c r="AP21" s="33">
        <v>166.5652</v>
      </c>
      <c r="AQ21" s="19"/>
      <c r="AR21" s="25"/>
      <c r="AS21" s="25"/>
      <c r="BF21" s="128"/>
      <c r="BG21" s="1" t="s">
        <v>82</v>
      </c>
      <c r="BH21" s="33">
        <v>5882.0219999999999</v>
      </c>
      <c r="BI21" s="33">
        <v>4581.116</v>
      </c>
      <c r="BJ21" s="36">
        <f t="shared" si="0"/>
        <v>-22.116646282519852</v>
      </c>
      <c r="BL21" s="124"/>
      <c r="BM21" s="99" t="s">
        <v>112</v>
      </c>
      <c r="BN21" s="92">
        <v>-22.116646282519852</v>
      </c>
      <c r="BP21" s="19"/>
    </row>
    <row r="22" spans="2:68" x14ac:dyDescent="0.25">
      <c r="B22" s="128"/>
      <c r="C22" s="1" t="s">
        <v>81</v>
      </c>
      <c r="D22" s="33">
        <v>875.17600000000004</v>
      </c>
      <c r="E22" s="33">
        <v>856.36699999999996</v>
      </c>
      <c r="F22" s="33">
        <v>869.89800000000002</v>
      </c>
      <c r="G22" s="33">
        <v>872.88869999999997</v>
      </c>
      <c r="H22" s="33">
        <v>903.08069999999998</v>
      </c>
      <c r="I22" s="33">
        <v>941.99680000000001</v>
      </c>
      <c r="J22" s="33">
        <v>980.51689999999996</v>
      </c>
      <c r="K22" s="33">
        <v>947.89440000000002</v>
      </c>
      <c r="L22" s="33">
        <v>937.9298</v>
      </c>
      <c r="M22" s="33">
        <v>927.29100000000005</v>
      </c>
      <c r="N22" s="33">
        <v>916.34010000000001</v>
      </c>
      <c r="O22" s="33">
        <v>909.56060000000002</v>
      </c>
      <c r="P22" s="33">
        <v>886.92439999999999</v>
      </c>
      <c r="Q22" s="33">
        <v>884.73479999999995</v>
      </c>
      <c r="R22" s="33">
        <v>883.46600000000001</v>
      </c>
      <c r="S22" s="33">
        <v>866.42489999999998</v>
      </c>
      <c r="T22" s="33">
        <v>843.94169999999997</v>
      </c>
      <c r="U22" s="33">
        <v>846.25649999999996</v>
      </c>
      <c r="V22" s="33">
        <v>808.89329999999995</v>
      </c>
      <c r="W22" s="33">
        <v>812.16920000000005</v>
      </c>
      <c r="X22" s="33">
        <v>852.44770000000005</v>
      </c>
      <c r="Y22" s="33">
        <v>828.2278</v>
      </c>
      <c r="Z22" s="33">
        <v>891.0376</v>
      </c>
      <c r="AA22" s="33">
        <v>955.0308</v>
      </c>
      <c r="AB22" s="33">
        <v>930.15309999999999</v>
      </c>
      <c r="AC22" s="33">
        <v>947.23050000000001</v>
      </c>
      <c r="AD22" s="33">
        <v>972.01800000000003</v>
      </c>
      <c r="AE22" s="33">
        <v>906.55949999999996</v>
      </c>
      <c r="AF22" s="33">
        <v>914.84010000000001</v>
      </c>
      <c r="AG22" s="33">
        <v>958.37929999999994</v>
      </c>
      <c r="AH22" s="33">
        <v>945.89369999999997</v>
      </c>
      <c r="AI22" s="33">
        <v>1021.668</v>
      </c>
      <c r="AJ22" s="33">
        <v>964.6268</v>
      </c>
      <c r="AK22" s="33">
        <v>899.51409999999998</v>
      </c>
      <c r="AL22" s="33">
        <v>822.25120000000004</v>
      </c>
      <c r="AM22" s="33">
        <v>877.72109999999998</v>
      </c>
      <c r="AN22" s="33">
        <v>872.85640000000001</v>
      </c>
      <c r="AO22" s="33">
        <v>833.47839999999997</v>
      </c>
      <c r="AP22" s="33">
        <v>903.13589999999999</v>
      </c>
      <c r="AQ22" s="19"/>
      <c r="AR22" s="25"/>
      <c r="AS22" s="25"/>
      <c r="BF22" s="128" t="s">
        <v>8</v>
      </c>
      <c r="BG22" s="1" t="s">
        <v>80</v>
      </c>
      <c r="BH22" s="33">
        <v>84.507320000000007</v>
      </c>
      <c r="BI22" s="33">
        <v>86.155720000000002</v>
      </c>
      <c r="BJ22" s="36">
        <f t="shared" si="0"/>
        <v>1.9506002556938205</v>
      </c>
      <c r="BL22" s="124" t="s">
        <v>8</v>
      </c>
      <c r="BM22" s="99" t="s">
        <v>111</v>
      </c>
      <c r="BN22" s="92">
        <v>1.9506002556938205</v>
      </c>
      <c r="BP22" s="19"/>
    </row>
    <row r="23" spans="2:68" x14ac:dyDescent="0.25">
      <c r="B23" s="128"/>
      <c r="C23" s="1" t="s">
        <v>82</v>
      </c>
      <c r="D23" s="33">
        <v>4065.451</v>
      </c>
      <c r="E23" s="33">
        <v>4013.2660000000001</v>
      </c>
      <c r="F23" s="33">
        <v>3912.152</v>
      </c>
      <c r="G23" s="33">
        <v>3959.6880000000001</v>
      </c>
      <c r="H23" s="33">
        <v>4177.9629999999997</v>
      </c>
      <c r="I23" s="33">
        <v>4383.2740000000003</v>
      </c>
      <c r="J23" s="33">
        <v>4850.3540000000003</v>
      </c>
      <c r="K23" s="33">
        <v>4274.8220000000001</v>
      </c>
      <c r="L23" s="33">
        <v>4601.607</v>
      </c>
      <c r="M23" s="33">
        <v>4323.7629999999999</v>
      </c>
      <c r="N23" s="33">
        <v>4609.8620000000001</v>
      </c>
      <c r="O23" s="33">
        <v>4123.6139999999996</v>
      </c>
      <c r="P23" s="33">
        <v>4073.4670000000001</v>
      </c>
      <c r="Q23" s="33">
        <v>4366.8729999999996</v>
      </c>
      <c r="R23" s="33">
        <v>4301.692</v>
      </c>
      <c r="S23" s="33">
        <v>4320.0119999999997</v>
      </c>
      <c r="T23" s="33">
        <v>4140.2179999999998</v>
      </c>
      <c r="U23" s="33">
        <v>4542.2539999999999</v>
      </c>
      <c r="V23" s="33">
        <v>3838.3989999999999</v>
      </c>
      <c r="W23" s="33">
        <v>4234.0600000000004</v>
      </c>
      <c r="X23" s="33">
        <v>4219.2479999999996</v>
      </c>
      <c r="Y23" s="33">
        <v>4346.384</v>
      </c>
      <c r="Z23" s="33">
        <v>4478.3379999999997</v>
      </c>
      <c r="AA23" s="33">
        <v>4896.9470000000001</v>
      </c>
      <c r="AB23" s="33">
        <v>4472.3549999999996</v>
      </c>
      <c r="AC23" s="33">
        <v>4873.6670000000004</v>
      </c>
      <c r="AD23" s="33">
        <v>5515.14</v>
      </c>
      <c r="AE23" s="33">
        <v>5216.6170000000002</v>
      </c>
      <c r="AF23" s="33">
        <v>5308.652</v>
      </c>
      <c r="AG23" s="33">
        <v>6083.3310000000001</v>
      </c>
      <c r="AH23" s="33">
        <v>5832.7550000000001</v>
      </c>
      <c r="AI23" s="33">
        <v>6003.4120000000003</v>
      </c>
      <c r="AJ23" s="33">
        <v>5033.6809999999996</v>
      </c>
      <c r="AK23" s="33">
        <v>5339.8590000000004</v>
      </c>
      <c r="AL23" s="33">
        <v>3948.9630000000002</v>
      </c>
      <c r="AM23" s="33">
        <v>4289.3580000000002</v>
      </c>
      <c r="AN23" s="33">
        <v>4172.4669999999996</v>
      </c>
      <c r="AO23" s="33">
        <v>3911.7530000000002</v>
      </c>
      <c r="AP23" s="33">
        <v>4607.6890000000003</v>
      </c>
      <c r="AQ23" s="19"/>
      <c r="AR23" s="25"/>
      <c r="AS23" s="25"/>
      <c r="BF23" s="128"/>
      <c r="BG23" s="1" t="s">
        <v>82</v>
      </c>
      <c r="BH23" s="33">
        <v>4769.0439999999999</v>
      </c>
      <c r="BI23" s="33">
        <v>4211.8040000000001</v>
      </c>
      <c r="BJ23" s="36">
        <f t="shared" si="0"/>
        <v>-11.684522097091152</v>
      </c>
      <c r="BL23" s="124"/>
      <c r="BM23" s="99" t="s">
        <v>112</v>
      </c>
      <c r="BN23" s="92">
        <v>-11.684522097091152</v>
      </c>
      <c r="BP23" s="19"/>
    </row>
    <row r="24" spans="2:68" x14ac:dyDescent="0.25">
      <c r="B24" s="128" t="s">
        <v>6</v>
      </c>
      <c r="C24" s="1" t="s">
        <v>80</v>
      </c>
      <c r="D24" s="33">
        <v>155.65539999999999</v>
      </c>
      <c r="E24" s="33">
        <v>151.11070000000001</v>
      </c>
      <c r="F24" s="33">
        <v>148.19329999999999</v>
      </c>
      <c r="G24" s="33">
        <v>164.63939999999999</v>
      </c>
      <c r="H24" s="33">
        <v>172.1421</v>
      </c>
      <c r="I24" s="33">
        <v>165.72</v>
      </c>
      <c r="J24" s="33">
        <v>191.83269999999999</v>
      </c>
      <c r="K24" s="33">
        <v>199.4495</v>
      </c>
      <c r="L24" s="33">
        <v>204.7413</v>
      </c>
      <c r="M24" s="33">
        <v>189.7568</v>
      </c>
      <c r="N24" s="33">
        <v>186.36060000000001</v>
      </c>
      <c r="O24" s="33">
        <v>186.7311</v>
      </c>
      <c r="P24" s="33">
        <v>185.85759999999999</v>
      </c>
      <c r="Q24" s="33">
        <v>196.6925</v>
      </c>
      <c r="R24" s="33">
        <v>194.00829999999999</v>
      </c>
      <c r="S24" s="33">
        <v>178.49889999999999</v>
      </c>
      <c r="T24" s="33">
        <v>168.56780000000001</v>
      </c>
      <c r="U24" s="33">
        <v>170.41650000000001</v>
      </c>
      <c r="V24" s="33">
        <v>161.5779</v>
      </c>
      <c r="W24" s="33">
        <v>165.39869999999999</v>
      </c>
      <c r="X24" s="33">
        <v>159.50710000000001</v>
      </c>
      <c r="Y24" s="33">
        <v>152.1601</v>
      </c>
      <c r="Z24" s="33">
        <v>152.35720000000001</v>
      </c>
      <c r="AA24" s="33">
        <v>148.40809999999999</v>
      </c>
      <c r="AB24" s="33">
        <v>147.8887</v>
      </c>
      <c r="AC24" s="33">
        <v>137.47810000000001</v>
      </c>
      <c r="AD24" s="33">
        <v>147.15940000000001</v>
      </c>
      <c r="AE24" s="33">
        <v>141.5427</v>
      </c>
      <c r="AF24" s="33">
        <v>129.0943</v>
      </c>
      <c r="AG24" s="33">
        <v>135.30860000000001</v>
      </c>
      <c r="AH24" s="33">
        <v>116.1617</v>
      </c>
      <c r="AI24" s="33">
        <v>132.83199999999999</v>
      </c>
      <c r="AJ24" s="33">
        <v>132.4717</v>
      </c>
      <c r="AK24" s="33">
        <v>127.63079999999999</v>
      </c>
      <c r="AL24" s="33">
        <v>87.919589999999999</v>
      </c>
      <c r="AM24" s="33">
        <v>123.2256</v>
      </c>
      <c r="AN24" s="33">
        <v>123.6319</v>
      </c>
      <c r="AO24" s="33">
        <v>106.3429</v>
      </c>
      <c r="AP24" s="33">
        <v>98.662769999999995</v>
      </c>
      <c r="AQ24" s="19"/>
      <c r="AR24" s="25"/>
      <c r="AS24" s="25"/>
      <c r="BF24" s="128" t="s">
        <v>9</v>
      </c>
      <c r="BG24" s="1" t="s">
        <v>80</v>
      </c>
      <c r="BH24" s="33">
        <v>45.891240000000003</v>
      </c>
      <c r="BI24" s="33">
        <v>105.28570000000001</v>
      </c>
      <c r="BJ24" s="36">
        <f t="shared" si="0"/>
        <v>129.42439559271006</v>
      </c>
      <c r="BL24" s="124" t="s">
        <v>9</v>
      </c>
      <c r="BM24" s="99" t="s">
        <v>111</v>
      </c>
      <c r="BN24" s="92">
        <v>129.42439559271006</v>
      </c>
      <c r="BP24" s="19"/>
    </row>
    <row r="25" spans="2:68" x14ac:dyDescent="0.25">
      <c r="B25" s="128"/>
      <c r="C25" s="1" t="s">
        <v>81</v>
      </c>
      <c r="D25" s="33">
        <v>761.07339999999999</v>
      </c>
      <c r="E25" s="33">
        <v>804.43359999999996</v>
      </c>
      <c r="F25" s="33">
        <v>800.97149999999999</v>
      </c>
      <c r="G25" s="33">
        <v>813.42100000000005</v>
      </c>
      <c r="H25" s="33">
        <v>835.27959999999996</v>
      </c>
      <c r="I25" s="33">
        <v>855.04690000000005</v>
      </c>
      <c r="J25" s="33">
        <v>854.80920000000003</v>
      </c>
      <c r="K25" s="33">
        <v>948.13350000000003</v>
      </c>
      <c r="L25" s="33">
        <v>1064.57</v>
      </c>
      <c r="M25" s="33">
        <v>944.90110000000004</v>
      </c>
      <c r="N25" s="33">
        <v>943.81299999999999</v>
      </c>
      <c r="O25" s="33">
        <v>912.65309999999999</v>
      </c>
      <c r="P25" s="33">
        <v>976.745</v>
      </c>
      <c r="Q25" s="33">
        <v>1026.7629999999999</v>
      </c>
      <c r="R25" s="33">
        <v>1037.385</v>
      </c>
      <c r="S25" s="33">
        <v>1001.373</v>
      </c>
      <c r="T25" s="33">
        <v>943.73260000000005</v>
      </c>
      <c r="U25" s="33">
        <v>941.08510000000001</v>
      </c>
      <c r="V25" s="33">
        <v>883.42520000000002</v>
      </c>
      <c r="W25" s="33">
        <v>916.28150000000005</v>
      </c>
      <c r="X25" s="33">
        <v>894.44500000000005</v>
      </c>
      <c r="Y25" s="33">
        <v>863.3904</v>
      </c>
      <c r="Z25" s="33">
        <v>911.13199999999995</v>
      </c>
      <c r="AA25" s="33">
        <v>908.2396</v>
      </c>
      <c r="AB25" s="33">
        <v>1007.987</v>
      </c>
      <c r="AC25" s="33">
        <v>1022.485</v>
      </c>
      <c r="AD25" s="33">
        <v>987.58320000000003</v>
      </c>
      <c r="AE25" s="33">
        <v>974.84450000000004</v>
      </c>
      <c r="AF25" s="33">
        <v>970.16229999999996</v>
      </c>
      <c r="AG25" s="33">
        <v>1046.827</v>
      </c>
      <c r="AH25" s="33">
        <v>1042.4059999999999</v>
      </c>
      <c r="AI25" s="33">
        <v>1162.99</v>
      </c>
      <c r="AJ25" s="33">
        <v>1195.7529999999999</v>
      </c>
      <c r="AK25" s="33">
        <v>1121.345</v>
      </c>
      <c r="AL25" s="33">
        <v>1002.479</v>
      </c>
      <c r="AM25" s="33">
        <v>1036.9290000000001</v>
      </c>
      <c r="AN25" s="33">
        <v>1015.278</v>
      </c>
      <c r="AO25" s="33">
        <v>953.51179999999999</v>
      </c>
      <c r="AP25" s="33">
        <v>894.05939999999998</v>
      </c>
      <c r="AQ25" s="19"/>
      <c r="AR25" s="25"/>
      <c r="AS25" s="25"/>
      <c r="BF25" s="128"/>
      <c r="BG25" s="1" t="s">
        <v>82</v>
      </c>
      <c r="BH25" s="33">
        <v>2833.1959999999999</v>
      </c>
      <c r="BI25" s="33">
        <v>4680.1509999999998</v>
      </c>
      <c r="BJ25" s="36">
        <f t="shared" si="0"/>
        <v>65.189806847108358</v>
      </c>
      <c r="BL25" s="124"/>
      <c r="BM25" s="99" t="s">
        <v>112</v>
      </c>
      <c r="BN25" s="92">
        <v>65.189806847108358</v>
      </c>
      <c r="BP25" s="19"/>
    </row>
    <row r="26" spans="2:68" x14ac:dyDescent="0.25">
      <c r="B26" s="128"/>
      <c r="C26" s="1" t="s">
        <v>82</v>
      </c>
      <c r="D26" s="33">
        <v>3747.732</v>
      </c>
      <c r="E26" s="33">
        <v>3640.232</v>
      </c>
      <c r="F26" s="33">
        <v>3573.5740000000001</v>
      </c>
      <c r="G26" s="33">
        <v>4134.8900000000003</v>
      </c>
      <c r="H26" s="33">
        <v>4195.3630000000003</v>
      </c>
      <c r="I26" s="33">
        <v>4421.1099999999997</v>
      </c>
      <c r="J26" s="33">
        <v>4394.0069999999996</v>
      </c>
      <c r="K26" s="33">
        <v>4792.6400000000003</v>
      </c>
      <c r="L26" s="33">
        <v>5243.683</v>
      </c>
      <c r="M26" s="33">
        <v>4572.5460000000003</v>
      </c>
      <c r="N26" s="33">
        <v>4304.3720000000003</v>
      </c>
      <c r="O26" s="33">
        <v>4293.7309999999998</v>
      </c>
      <c r="P26" s="33">
        <v>4862.8429999999998</v>
      </c>
      <c r="Q26" s="33">
        <v>4520.6450000000004</v>
      </c>
      <c r="R26" s="33">
        <v>4969.79</v>
      </c>
      <c r="S26" s="33">
        <v>5323.5640000000003</v>
      </c>
      <c r="T26" s="33">
        <v>4162.473</v>
      </c>
      <c r="U26" s="33">
        <v>4871.3739999999998</v>
      </c>
      <c r="V26" s="33">
        <v>4623.7839999999997</v>
      </c>
      <c r="W26" s="33">
        <v>5477.4189999999999</v>
      </c>
      <c r="X26" s="33">
        <v>5246.4</v>
      </c>
      <c r="Y26" s="33">
        <v>4805.8329999999996</v>
      </c>
      <c r="Z26" s="33">
        <v>4385.3649999999998</v>
      </c>
      <c r="AA26" s="33">
        <v>4233.0630000000001</v>
      </c>
      <c r="AB26" s="33">
        <v>4777.1679999999997</v>
      </c>
      <c r="AC26" s="33">
        <v>4675.4989999999998</v>
      </c>
      <c r="AD26" s="33">
        <v>4422.8900000000003</v>
      </c>
      <c r="AE26" s="33">
        <v>4313.4639999999999</v>
      </c>
      <c r="AF26" s="33">
        <v>5169.9949999999999</v>
      </c>
      <c r="AG26" s="33">
        <v>5051.7039999999997</v>
      </c>
      <c r="AH26" s="33">
        <v>5447.924</v>
      </c>
      <c r="AI26" s="33">
        <v>5839.1660000000002</v>
      </c>
      <c r="AJ26" s="33">
        <v>5800.87</v>
      </c>
      <c r="AK26" s="33">
        <v>5267.6360000000004</v>
      </c>
      <c r="AL26" s="33">
        <v>4643.6549999999997</v>
      </c>
      <c r="AM26" s="33">
        <v>4680.1239999999998</v>
      </c>
      <c r="AN26" s="33">
        <v>5125.9459999999999</v>
      </c>
      <c r="AO26" s="33">
        <v>5880.7610000000004</v>
      </c>
      <c r="AP26" s="33">
        <v>4863.3440000000001</v>
      </c>
      <c r="AQ26" s="19"/>
      <c r="AR26" s="25"/>
      <c r="AS26" s="25"/>
      <c r="BF26" s="128" t="s">
        <v>10</v>
      </c>
      <c r="BG26" s="1" t="s">
        <v>80</v>
      </c>
      <c r="BH26" s="33">
        <v>78.065479999999994</v>
      </c>
      <c r="BI26" s="33">
        <v>143.2234</v>
      </c>
      <c r="BJ26" s="36">
        <f t="shared" si="0"/>
        <v>83.465726464501358</v>
      </c>
      <c r="BL26" s="124" t="s">
        <v>10</v>
      </c>
      <c r="BM26" s="99" t="s">
        <v>111</v>
      </c>
      <c r="BN26" s="92">
        <v>83.465726464501358</v>
      </c>
      <c r="BP26" s="19"/>
    </row>
    <row r="27" spans="2:68" x14ac:dyDescent="0.25">
      <c r="B27" s="128" t="s">
        <v>7</v>
      </c>
      <c r="C27" s="1" t="s">
        <v>80</v>
      </c>
      <c r="D27" s="33">
        <v>162.69880000000001</v>
      </c>
      <c r="E27" s="33">
        <v>157.52539999999999</v>
      </c>
      <c r="F27" s="33">
        <v>161.9409</v>
      </c>
      <c r="G27" s="33">
        <v>155.59119999999999</v>
      </c>
      <c r="H27" s="33">
        <v>153.3261</v>
      </c>
      <c r="I27" s="33">
        <v>153.68199999999999</v>
      </c>
      <c r="J27" s="33">
        <v>158.0915</v>
      </c>
      <c r="K27" s="33">
        <v>162.08170000000001</v>
      </c>
      <c r="L27" s="33">
        <v>165.6619</v>
      </c>
      <c r="M27" s="33">
        <v>165.15090000000001</v>
      </c>
      <c r="N27" s="33">
        <v>160.19239999999999</v>
      </c>
      <c r="O27" s="33">
        <v>179.91540000000001</v>
      </c>
      <c r="P27" s="33">
        <v>182.417</v>
      </c>
      <c r="Q27" s="33">
        <v>166.1121</v>
      </c>
      <c r="R27" s="33">
        <v>164.16630000000001</v>
      </c>
      <c r="S27" s="33">
        <v>172.74029999999999</v>
      </c>
      <c r="T27" s="33">
        <v>152.2063</v>
      </c>
      <c r="U27" s="33">
        <v>144.6694</v>
      </c>
      <c r="V27" s="33">
        <v>117.9949</v>
      </c>
      <c r="W27" s="33">
        <v>146.80410000000001</v>
      </c>
      <c r="X27" s="33">
        <v>153.49430000000001</v>
      </c>
      <c r="Y27" s="33">
        <v>168.78989999999999</v>
      </c>
      <c r="Z27" s="33">
        <v>148.41890000000001</v>
      </c>
      <c r="AA27" s="33">
        <v>174.3623</v>
      </c>
      <c r="AB27" s="33">
        <v>153.10659999999999</v>
      </c>
      <c r="AC27" s="33">
        <v>156.2681</v>
      </c>
      <c r="AD27" s="33">
        <v>148.83709999999999</v>
      </c>
      <c r="AE27" s="33">
        <v>149.26949999999999</v>
      </c>
      <c r="AF27" s="33">
        <v>135.58199999999999</v>
      </c>
      <c r="AG27" s="33">
        <v>125.04689999999999</v>
      </c>
      <c r="AH27" s="33">
        <v>114.1657</v>
      </c>
      <c r="AI27" s="33">
        <v>128.6447</v>
      </c>
      <c r="AJ27" s="33">
        <v>111.7269</v>
      </c>
      <c r="AK27" s="33">
        <v>60.59693</v>
      </c>
      <c r="AL27" s="33">
        <v>36.804079999999999</v>
      </c>
      <c r="AM27" s="33">
        <v>92.486419999999995</v>
      </c>
      <c r="AN27" s="33">
        <v>75.950289999999995</v>
      </c>
      <c r="AO27" s="33">
        <v>80.758740000000003</v>
      </c>
      <c r="AP27" s="33">
        <v>109.6858</v>
      </c>
      <c r="AQ27" s="19"/>
      <c r="AR27" s="25"/>
      <c r="AS27" s="25"/>
      <c r="BF27" s="128"/>
      <c r="BG27" s="1" t="s">
        <v>82</v>
      </c>
      <c r="BH27" s="33">
        <v>4627.1239999999998</v>
      </c>
      <c r="BI27" s="33">
        <v>5134.9989999999998</v>
      </c>
      <c r="BJ27" s="36">
        <f t="shared" si="0"/>
        <v>10.976040408685828</v>
      </c>
      <c r="BL27" s="124"/>
      <c r="BM27" s="99" t="s">
        <v>112</v>
      </c>
      <c r="BN27" s="92">
        <v>10.976040408685828</v>
      </c>
      <c r="BP27" s="19"/>
    </row>
    <row r="28" spans="2:68" x14ac:dyDescent="0.25">
      <c r="B28" s="128"/>
      <c r="C28" s="1" t="s">
        <v>81</v>
      </c>
      <c r="D28" s="33">
        <v>805.98469999999998</v>
      </c>
      <c r="E28" s="33">
        <v>768.96720000000005</v>
      </c>
      <c r="F28" s="33">
        <v>765.90949999999998</v>
      </c>
      <c r="G28" s="33">
        <v>748.76869999999997</v>
      </c>
      <c r="H28" s="33">
        <v>760.79319999999996</v>
      </c>
      <c r="I28" s="33">
        <v>848.56889999999999</v>
      </c>
      <c r="J28" s="33">
        <v>851.79</v>
      </c>
      <c r="K28" s="33">
        <v>864.36680000000001</v>
      </c>
      <c r="L28" s="33">
        <v>873.3107</v>
      </c>
      <c r="M28" s="33">
        <v>908.08780000000002</v>
      </c>
      <c r="N28" s="33">
        <v>872.17579999999998</v>
      </c>
      <c r="O28" s="33">
        <v>938.69389999999999</v>
      </c>
      <c r="P28" s="33">
        <v>923.2011</v>
      </c>
      <c r="Q28" s="33">
        <v>918.5915</v>
      </c>
      <c r="R28" s="33">
        <v>917.52589999999998</v>
      </c>
      <c r="S28" s="33">
        <v>913.84379999999999</v>
      </c>
      <c r="T28" s="33">
        <v>889.25450000000001</v>
      </c>
      <c r="U28" s="33">
        <v>894.9058</v>
      </c>
      <c r="V28" s="33">
        <v>834.702</v>
      </c>
      <c r="W28" s="33">
        <v>912.68949999999995</v>
      </c>
      <c r="X28" s="33">
        <v>904.48900000000003</v>
      </c>
      <c r="Y28" s="33">
        <v>965.48620000000005</v>
      </c>
      <c r="Z28" s="33">
        <v>899.88260000000002</v>
      </c>
      <c r="AA28" s="33">
        <v>982.93740000000003</v>
      </c>
      <c r="AB28" s="33">
        <v>857.2</v>
      </c>
      <c r="AC28" s="33">
        <v>939.64449999999999</v>
      </c>
      <c r="AD28" s="33">
        <v>967.44510000000002</v>
      </c>
      <c r="AE28" s="33">
        <v>971.60469999999998</v>
      </c>
      <c r="AF28" s="33">
        <v>948.37729999999999</v>
      </c>
      <c r="AG28" s="33">
        <v>969.25710000000004</v>
      </c>
      <c r="AH28" s="33">
        <v>886.31910000000005</v>
      </c>
      <c r="AI28" s="33">
        <v>875.56359999999995</v>
      </c>
      <c r="AJ28" s="33">
        <v>863.61289999999997</v>
      </c>
      <c r="AK28" s="33">
        <v>749.93110000000001</v>
      </c>
      <c r="AL28" s="33">
        <v>679.91290000000004</v>
      </c>
      <c r="AM28" s="33">
        <v>781.58370000000002</v>
      </c>
      <c r="AN28" s="33">
        <v>729.15650000000005</v>
      </c>
      <c r="AO28" s="33">
        <v>676.33240000000001</v>
      </c>
      <c r="AP28" s="33">
        <v>727.1848</v>
      </c>
      <c r="AQ28" s="19"/>
      <c r="AR28" s="25"/>
      <c r="AS28" s="25"/>
      <c r="BF28" s="128" t="s">
        <v>11</v>
      </c>
      <c r="BG28" s="1" t="s">
        <v>80</v>
      </c>
      <c r="BH28" s="33">
        <v>81.460030000000003</v>
      </c>
      <c r="BI28" s="33">
        <v>118.5158</v>
      </c>
      <c r="BJ28" s="36">
        <f t="shared" si="0"/>
        <v>45.489511850167489</v>
      </c>
      <c r="BL28" s="124" t="s">
        <v>11</v>
      </c>
      <c r="BM28" s="99" t="s">
        <v>111</v>
      </c>
      <c r="BN28" s="92">
        <v>45.489511850167489</v>
      </c>
      <c r="BP28" s="19"/>
    </row>
    <row r="29" spans="2:68" x14ac:dyDescent="0.25">
      <c r="B29" s="128"/>
      <c r="C29" s="1" t="s">
        <v>82</v>
      </c>
      <c r="D29" s="33">
        <v>4436.723</v>
      </c>
      <c r="E29" s="33">
        <v>4068.8609999999999</v>
      </c>
      <c r="F29" s="33">
        <v>3600.393</v>
      </c>
      <c r="G29" s="33">
        <v>3797.12</v>
      </c>
      <c r="H29" s="33">
        <v>3945.2269999999999</v>
      </c>
      <c r="I29" s="33">
        <v>4254.9009999999998</v>
      </c>
      <c r="J29" s="33">
        <v>4593.6779999999999</v>
      </c>
      <c r="K29" s="33">
        <v>4507.0159999999996</v>
      </c>
      <c r="L29" s="33">
        <v>4851.585</v>
      </c>
      <c r="M29" s="33">
        <v>5120.2640000000001</v>
      </c>
      <c r="N29" s="33">
        <v>5257.8789999999999</v>
      </c>
      <c r="O29" s="33">
        <v>5073.9759999999997</v>
      </c>
      <c r="P29" s="33">
        <v>5306.0079999999998</v>
      </c>
      <c r="Q29" s="33">
        <v>4969.57</v>
      </c>
      <c r="R29" s="33">
        <v>5147.585</v>
      </c>
      <c r="S29" s="33">
        <v>4997</v>
      </c>
      <c r="T29" s="33">
        <v>4412.8019999999997</v>
      </c>
      <c r="U29" s="33">
        <v>4553.3630000000003</v>
      </c>
      <c r="V29" s="33">
        <v>5621.9669999999996</v>
      </c>
      <c r="W29" s="33">
        <v>5681.009</v>
      </c>
      <c r="X29" s="33">
        <v>5277.6450000000004</v>
      </c>
      <c r="Y29" s="33">
        <v>5434.0309999999999</v>
      </c>
      <c r="Z29" s="33">
        <v>5545.5749999999998</v>
      </c>
      <c r="AA29" s="33">
        <v>5894.1970000000001</v>
      </c>
      <c r="AB29" s="33">
        <v>5092.1459999999997</v>
      </c>
      <c r="AC29" s="33">
        <v>5560.0050000000001</v>
      </c>
      <c r="AD29" s="33">
        <v>5671.0770000000002</v>
      </c>
      <c r="AE29" s="33">
        <v>5881.4040000000005</v>
      </c>
      <c r="AF29" s="33">
        <v>5987.924</v>
      </c>
      <c r="AG29" s="33">
        <v>5589.0079999999998</v>
      </c>
      <c r="AH29" s="33">
        <v>5331.6809999999996</v>
      </c>
      <c r="AI29" s="33">
        <v>5538.9219999999996</v>
      </c>
      <c r="AJ29" s="33">
        <v>5681.4970000000003</v>
      </c>
      <c r="AK29" s="33">
        <v>5686.3239999999996</v>
      </c>
      <c r="AL29" s="33">
        <v>5882.0219999999999</v>
      </c>
      <c r="AM29" s="33">
        <v>6960.5379999999996</v>
      </c>
      <c r="AN29" s="33">
        <v>5381.634</v>
      </c>
      <c r="AO29" s="33">
        <v>4556.1509999999998</v>
      </c>
      <c r="AP29" s="33">
        <v>4581.116</v>
      </c>
      <c r="AQ29" s="19"/>
      <c r="AR29" s="25"/>
      <c r="AS29" s="25"/>
      <c r="BF29" s="128"/>
      <c r="BG29" s="1" t="s">
        <v>82</v>
      </c>
      <c r="BH29" s="33">
        <v>4912.8429999999998</v>
      </c>
      <c r="BI29" s="33">
        <v>4750.4870000000001</v>
      </c>
      <c r="BJ29" s="36">
        <f t="shared" si="0"/>
        <v>-3.3047260008105241</v>
      </c>
      <c r="BL29" s="124"/>
      <c r="BM29" s="99" t="s">
        <v>112</v>
      </c>
      <c r="BN29" s="92">
        <v>-3.3047260008105241</v>
      </c>
    </row>
    <row r="30" spans="2:68" x14ac:dyDescent="0.25">
      <c r="B30" s="128" t="s">
        <v>8</v>
      </c>
      <c r="C30" s="1" t="s">
        <v>80</v>
      </c>
      <c r="D30" s="33">
        <v>179.9948</v>
      </c>
      <c r="E30" s="33">
        <v>176.8571</v>
      </c>
      <c r="F30" s="33">
        <v>178.68870000000001</v>
      </c>
      <c r="G30" s="33">
        <v>185.19499999999999</v>
      </c>
      <c r="H30" s="33">
        <v>183.90219999999999</v>
      </c>
      <c r="I30" s="33">
        <v>180.69550000000001</v>
      </c>
      <c r="J30" s="33">
        <v>182.07419999999999</v>
      </c>
      <c r="K30" s="33">
        <v>183.2099</v>
      </c>
      <c r="L30" s="33">
        <v>162.17359999999999</v>
      </c>
      <c r="M30" s="33">
        <v>160.28739999999999</v>
      </c>
      <c r="N30" s="33">
        <v>162.57679999999999</v>
      </c>
      <c r="O30" s="33">
        <v>168.43389999999999</v>
      </c>
      <c r="P30" s="33">
        <v>185.79249999999999</v>
      </c>
      <c r="Q30" s="33">
        <v>182.53039999999999</v>
      </c>
      <c r="R30" s="33">
        <v>171.63679999999999</v>
      </c>
      <c r="S30" s="33">
        <v>146.50399999999999</v>
      </c>
      <c r="T30" s="33">
        <v>150.52809999999999</v>
      </c>
      <c r="U30" s="33">
        <v>157.17019999999999</v>
      </c>
      <c r="V30" s="33">
        <v>148.7329</v>
      </c>
      <c r="W30" s="33">
        <v>143.43180000000001</v>
      </c>
      <c r="X30" s="33">
        <v>125.76439999999999</v>
      </c>
      <c r="Y30" s="33">
        <v>117.0654</v>
      </c>
      <c r="Z30" s="33">
        <v>119.1511</v>
      </c>
      <c r="AA30" s="33">
        <v>129.06020000000001</v>
      </c>
      <c r="AB30" s="33">
        <v>125.39109999999999</v>
      </c>
      <c r="AC30" s="33">
        <v>134.27189999999999</v>
      </c>
      <c r="AD30" s="33">
        <v>133.36410000000001</v>
      </c>
      <c r="AE30" s="33">
        <v>148.29040000000001</v>
      </c>
      <c r="AF30" s="33">
        <v>146.50839999999999</v>
      </c>
      <c r="AG30" s="33">
        <v>138.00819999999999</v>
      </c>
      <c r="AH30" s="33">
        <v>135.61760000000001</v>
      </c>
      <c r="AI30" s="33">
        <v>150.75020000000001</v>
      </c>
      <c r="AJ30" s="33">
        <v>129.3476</v>
      </c>
      <c r="AK30" s="33">
        <v>81.291250000000005</v>
      </c>
      <c r="AL30" s="33">
        <v>84.507320000000007</v>
      </c>
      <c r="AM30" s="33">
        <v>87.775810000000007</v>
      </c>
      <c r="AN30" s="33">
        <v>83.981629999999996</v>
      </c>
      <c r="AO30" s="33">
        <v>80.231610000000003</v>
      </c>
      <c r="AP30" s="33">
        <v>86.155720000000002</v>
      </c>
      <c r="AQ30" s="19"/>
      <c r="AR30" s="25"/>
      <c r="AS30" s="25"/>
      <c r="BF30" s="128" t="s">
        <v>12</v>
      </c>
      <c r="BG30" s="1" t="s">
        <v>80</v>
      </c>
      <c r="BH30" s="33">
        <v>211.67449999999999</v>
      </c>
      <c r="BI30" s="33">
        <v>260.1309</v>
      </c>
      <c r="BJ30" s="36">
        <f t="shared" si="0"/>
        <v>22.891940219535183</v>
      </c>
      <c r="BL30" s="124" t="s">
        <v>12</v>
      </c>
      <c r="BM30" s="99" t="s">
        <v>111</v>
      </c>
      <c r="BN30" s="92">
        <v>22.891940219535183</v>
      </c>
    </row>
    <row r="31" spans="2:68" x14ac:dyDescent="0.25">
      <c r="B31" s="128"/>
      <c r="C31" s="1" t="s">
        <v>81</v>
      </c>
      <c r="D31" s="33">
        <v>963.4864</v>
      </c>
      <c r="E31" s="33">
        <v>977.38570000000004</v>
      </c>
      <c r="F31" s="33">
        <v>1021.022</v>
      </c>
      <c r="G31" s="33">
        <v>1049.6500000000001</v>
      </c>
      <c r="H31" s="33">
        <v>1039.1479999999999</v>
      </c>
      <c r="I31" s="33">
        <v>1047.1869999999999</v>
      </c>
      <c r="J31" s="33">
        <v>1085.2550000000001</v>
      </c>
      <c r="K31" s="33">
        <v>1140.9570000000001</v>
      </c>
      <c r="L31" s="33">
        <v>1089.164</v>
      </c>
      <c r="M31" s="33">
        <v>1061.248</v>
      </c>
      <c r="N31" s="33">
        <v>978.04510000000005</v>
      </c>
      <c r="O31" s="33">
        <v>1069.7940000000001</v>
      </c>
      <c r="P31" s="33">
        <v>1008.965</v>
      </c>
      <c r="Q31" s="33">
        <v>1003.676</v>
      </c>
      <c r="R31" s="33">
        <v>938.37120000000004</v>
      </c>
      <c r="S31" s="33">
        <v>914.57839999999999</v>
      </c>
      <c r="T31" s="33">
        <v>893.77959999999996</v>
      </c>
      <c r="U31" s="33">
        <v>892.57659999999998</v>
      </c>
      <c r="V31" s="33">
        <v>895.92750000000001</v>
      </c>
      <c r="W31" s="33">
        <v>848.98220000000003</v>
      </c>
      <c r="X31" s="33">
        <v>833.24260000000004</v>
      </c>
      <c r="Y31" s="33">
        <v>812.11300000000006</v>
      </c>
      <c r="Z31" s="33">
        <v>840.28589999999997</v>
      </c>
      <c r="AA31" s="33">
        <v>830.36069999999995</v>
      </c>
      <c r="AB31" s="33">
        <v>860.41899999999998</v>
      </c>
      <c r="AC31" s="33">
        <v>897.35770000000002</v>
      </c>
      <c r="AD31" s="33">
        <v>852.88070000000005</v>
      </c>
      <c r="AE31" s="33">
        <v>879.18740000000003</v>
      </c>
      <c r="AF31" s="33">
        <v>888.24509999999998</v>
      </c>
      <c r="AG31" s="33">
        <v>872.64880000000005</v>
      </c>
      <c r="AH31" s="33">
        <v>900.57270000000005</v>
      </c>
      <c r="AI31" s="33">
        <v>931.37779999999998</v>
      </c>
      <c r="AJ31" s="33">
        <v>856.57979999999998</v>
      </c>
      <c r="AK31" s="33">
        <v>735.82320000000004</v>
      </c>
      <c r="AL31" s="33">
        <v>713.16759999999999</v>
      </c>
      <c r="AM31" s="33">
        <v>703.13779999999997</v>
      </c>
      <c r="AN31" s="33">
        <v>737.46630000000005</v>
      </c>
      <c r="AO31" s="33">
        <v>741.4271</v>
      </c>
      <c r="AP31" s="33">
        <v>715.4316</v>
      </c>
      <c r="AQ31" s="19"/>
      <c r="AR31" s="25"/>
      <c r="AS31" s="25"/>
      <c r="BF31" s="128"/>
      <c r="BG31" s="1" t="s">
        <v>82</v>
      </c>
      <c r="BH31" s="33">
        <v>5639.2039999999997</v>
      </c>
      <c r="BI31" s="33">
        <v>6496.7730000000001</v>
      </c>
      <c r="BJ31" s="36">
        <f t="shared" si="0"/>
        <v>15.207270387806515</v>
      </c>
      <c r="BL31" s="124"/>
      <c r="BM31" s="99" t="s">
        <v>112</v>
      </c>
      <c r="BN31" s="92">
        <v>15.207270387806515</v>
      </c>
    </row>
    <row r="32" spans="2:68" x14ac:dyDescent="0.25">
      <c r="B32" s="128"/>
      <c r="C32" s="1" t="s">
        <v>82</v>
      </c>
      <c r="D32" s="33">
        <v>5281.509</v>
      </c>
      <c r="E32" s="33">
        <v>6720.3689999999997</v>
      </c>
      <c r="F32" s="33">
        <v>6168.3130000000001</v>
      </c>
      <c r="G32" s="33">
        <v>6545.91</v>
      </c>
      <c r="H32" s="33">
        <v>6250.4260000000004</v>
      </c>
      <c r="I32" s="33">
        <v>6527.549</v>
      </c>
      <c r="J32" s="33">
        <v>6919.1670000000004</v>
      </c>
      <c r="K32" s="33">
        <v>7721.241</v>
      </c>
      <c r="L32" s="33">
        <v>7444.8149999999996</v>
      </c>
      <c r="M32" s="33">
        <v>7870.3019999999997</v>
      </c>
      <c r="N32" s="33">
        <v>6788.09</v>
      </c>
      <c r="O32" s="33">
        <v>7069.5550000000003</v>
      </c>
      <c r="P32" s="33">
        <v>6706.3339999999998</v>
      </c>
      <c r="Q32" s="33">
        <v>5850.4930000000004</v>
      </c>
      <c r="R32" s="33">
        <v>5475.1480000000001</v>
      </c>
      <c r="S32" s="33">
        <v>4914.9949999999999</v>
      </c>
      <c r="T32" s="33">
        <v>5435.5119999999997</v>
      </c>
      <c r="U32" s="33">
        <v>4933.24</v>
      </c>
      <c r="V32" s="33">
        <v>5068.8770000000004</v>
      </c>
      <c r="W32" s="33">
        <v>5025.5829999999996</v>
      </c>
      <c r="X32" s="33">
        <v>5333.9830000000002</v>
      </c>
      <c r="Y32" s="33">
        <v>5361.17</v>
      </c>
      <c r="Z32" s="33">
        <v>5345.4179999999997</v>
      </c>
      <c r="AA32" s="33">
        <v>4696.59</v>
      </c>
      <c r="AB32" s="33">
        <v>5250.7290000000003</v>
      </c>
      <c r="AC32" s="33">
        <v>4936.8100000000004</v>
      </c>
      <c r="AD32" s="33">
        <v>4995.8590000000004</v>
      </c>
      <c r="AE32" s="33">
        <v>4796.8329999999996</v>
      </c>
      <c r="AF32" s="33">
        <v>4982.5789999999997</v>
      </c>
      <c r="AG32" s="33">
        <v>5137.0720000000001</v>
      </c>
      <c r="AH32" s="33">
        <v>5039.9750000000004</v>
      </c>
      <c r="AI32" s="33">
        <v>5178.1400000000003</v>
      </c>
      <c r="AJ32" s="33">
        <v>4942.7449999999999</v>
      </c>
      <c r="AK32" s="33">
        <v>4401.3720000000003</v>
      </c>
      <c r="AL32" s="33">
        <v>4769.0439999999999</v>
      </c>
      <c r="AM32" s="33">
        <v>4518.47</v>
      </c>
      <c r="AN32" s="33">
        <v>5000.7849999999999</v>
      </c>
      <c r="AO32" s="33">
        <v>4896.1899999999996</v>
      </c>
      <c r="AP32" s="33">
        <v>4211.8040000000001</v>
      </c>
      <c r="AQ32" s="19"/>
      <c r="AR32" s="25"/>
      <c r="AS32" s="25"/>
      <c r="BF32" s="128" t="s">
        <v>85</v>
      </c>
      <c r="BG32" s="1" t="s">
        <v>80</v>
      </c>
      <c r="BH32" s="33">
        <v>192.7218</v>
      </c>
      <c r="BI32" s="33">
        <v>228.4813</v>
      </c>
      <c r="BJ32" s="36">
        <f t="shared" si="0"/>
        <v>18.554984438709063</v>
      </c>
      <c r="BL32" s="124" t="s">
        <v>85</v>
      </c>
      <c r="BM32" s="99" t="s">
        <v>111</v>
      </c>
      <c r="BN32" s="92">
        <v>18.554984438709063</v>
      </c>
    </row>
    <row r="33" spans="2:66" x14ac:dyDescent="0.25">
      <c r="B33" s="128" t="s">
        <v>9</v>
      </c>
      <c r="C33" s="1" t="s">
        <v>80</v>
      </c>
      <c r="D33" s="33">
        <v>140.5455</v>
      </c>
      <c r="E33" s="33">
        <v>141.36089999999999</v>
      </c>
      <c r="F33" s="33">
        <v>159.87729999999999</v>
      </c>
      <c r="G33" s="33">
        <v>158.76920000000001</v>
      </c>
      <c r="H33" s="33">
        <v>172.7414</v>
      </c>
      <c r="I33" s="33">
        <v>166.61600000000001</v>
      </c>
      <c r="J33" s="33">
        <v>163.76589999999999</v>
      </c>
      <c r="K33" s="33">
        <v>162.86420000000001</v>
      </c>
      <c r="L33" s="33">
        <v>163.6474</v>
      </c>
      <c r="M33" s="33">
        <v>136.5573</v>
      </c>
      <c r="N33" s="33">
        <v>136.2835</v>
      </c>
      <c r="O33" s="33">
        <v>164.41640000000001</v>
      </c>
      <c r="P33" s="33">
        <v>170.72630000000001</v>
      </c>
      <c r="Q33" s="33">
        <v>163.5934</v>
      </c>
      <c r="R33" s="33">
        <v>156.57050000000001</v>
      </c>
      <c r="S33" s="33">
        <v>156.69319999999999</v>
      </c>
      <c r="T33" s="33">
        <v>146.8663</v>
      </c>
      <c r="U33" s="33">
        <v>126.6557</v>
      </c>
      <c r="V33" s="33">
        <v>137.70509999999999</v>
      </c>
      <c r="W33" s="33">
        <v>124.6156</v>
      </c>
      <c r="X33" s="33">
        <v>113.2008</v>
      </c>
      <c r="Y33" s="33">
        <v>110.28870000000001</v>
      </c>
      <c r="Z33" s="33">
        <v>101.88849999999999</v>
      </c>
      <c r="AA33" s="33">
        <v>97.280619999999999</v>
      </c>
      <c r="AB33" s="33">
        <v>100.77370000000001</v>
      </c>
      <c r="AC33" s="33">
        <v>89.492540000000005</v>
      </c>
      <c r="AD33" s="33">
        <v>94.687929999999994</v>
      </c>
      <c r="AE33" s="33">
        <v>101.79519999999999</v>
      </c>
      <c r="AF33" s="33">
        <v>96.692710000000005</v>
      </c>
      <c r="AG33" s="33">
        <v>107.0376</v>
      </c>
      <c r="AH33" s="33">
        <v>92.680580000000006</v>
      </c>
      <c r="AI33" s="33">
        <v>100.4864</v>
      </c>
      <c r="AJ33" s="33">
        <v>108.69459999999999</v>
      </c>
      <c r="AK33" s="33">
        <v>71.946680000000001</v>
      </c>
      <c r="AL33" s="33">
        <v>45.891240000000003</v>
      </c>
      <c r="AM33" s="33">
        <v>84.774180000000001</v>
      </c>
      <c r="AN33" s="33">
        <v>78.170770000000005</v>
      </c>
      <c r="AO33" s="33">
        <v>98.411879999999996</v>
      </c>
      <c r="AP33" s="33">
        <v>105.28570000000001</v>
      </c>
      <c r="AQ33" s="19"/>
      <c r="AR33" s="25"/>
      <c r="AS33" s="25"/>
      <c r="BF33" s="128"/>
      <c r="BG33" s="1" t="s">
        <v>82</v>
      </c>
      <c r="BH33" s="33">
        <v>5921.357</v>
      </c>
      <c r="BI33" s="33">
        <v>5973.5910000000003</v>
      </c>
      <c r="BJ33" s="36">
        <f t="shared" si="0"/>
        <v>0.88212887687738428</v>
      </c>
      <c r="BL33" s="124"/>
      <c r="BM33" s="99" t="s">
        <v>112</v>
      </c>
      <c r="BN33" s="92">
        <v>0.88212887687738428</v>
      </c>
    </row>
    <row r="34" spans="2:66" x14ac:dyDescent="0.25">
      <c r="B34" s="128"/>
      <c r="C34" s="1" t="s">
        <v>81</v>
      </c>
      <c r="D34" s="33">
        <v>689.36720000000003</v>
      </c>
      <c r="E34" s="33">
        <v>690.2654</v>
      </c>
      <c r="F34" s="33">
        <v>739.2319</v>
      </c>
      <c r="G34" s="33">
        <v>711.23310000000004</v>
      </c>
      <c r="H34" s="33">
        <v>754.4914</v>
      </c>
      <c r="I34" s="33">
        <v>740.0471</v>
      </c>
      <c r="J34" s="33">
        <v>766.98760000000004</v>
      </c>
      <c r="K34" s="33">
        <v>752.19849999999997</v>
      </c>
      <c r="L34" s="33">
        <v>791.39670000000001</v>
      </c>
      <c r="M34" s="33">
        <v>746.67809999999997</v>
      </c>
      <c r="N34" s="33">
        <v>726.73670000000004</v>
      </c>
      <c r="O34" s="33">
        <v>823.99739999999997</v>
      </c>
      <c r="P34" s="33">
        <v>826.0059</v>
      </c>
      <c r="Q34" s="33">
        <v>806.298</v>
      </c>
      <c r="R34" s="33">
        <v>788.41539999999998</v>
      </c>
      <c r="S34" s="33">
        <v>802.40750000000003</v>
      </c>
      <c r="T34" s="33">
        <v>761.58810000000005</v>
      </c>
      <c r="U34" s="33">
        <v>751.17600000000004</v>
      </c>
      <c r="V34" s="33">
        <v>747.63300000000004</v>
      </c>
      <c r="W34" s="33">
        <v>735.10329999999999</v>
      </c>
      <c r="X34" s="33">
        <v>709.68679999999995</v>
      </c>
      <c r="Y34" s="33">
        <v>684.00829999999996</v>
      </c>
      <c r="Z34" s="33">
        <v>700.68949999999995</v>
      </c>
      <c r="AA34" s="33">
        <v>694.64139999999998</v>
      </c>
      <c r="AB34" s="33">
        <v>709.12969999999996</v>
      </c>
      <c r="AC34" s="33">
        <v>704.62139999999999</v>
      </c>
      <c r="AD34" s="33">
        <v>678.91319999999996</v>
      </c>
      <c r="AE34" s="33">
        <v>746.80119999999999</v>
      </c>
      <c r="AF34" s="33">
        <v>756.24890000000005</v>
      </c>
      <c r="AG34" s="33">
        <v>763.03089999999997</v>
      </c>
      <c r="AH34" s="33">
        <v>737.02470000000005</v>
      </c>
      <c r="AI34" s="33">
        <v>754.04340000000002</v>
      </c>
      <c r="AJ34" s="33">
        <v>765.28330000000005</v>
      </c>
      <c r="AK34" s="33">
        <v>583.26739999999995</v>
      </c>
      <c r="AL34" s="33">
        <v>561.19439999999997</v>
      </c>
      <c r="AM34" s="33">
        <v>674.83479999999997</v>
      </c>
      <c r="AN34" s="33">
        <v>652.54560000000004</v>
      </c>
      <c r="AO34" s="33">
        <v>685.13689999999997</v>
      </c>
      <c r="AP34" s="33">
        <v>692.66719999999998</v>
      </c>
      <c r="AQ34" s="19"/>
      <c r="AR34" s="25"/>
      <c r="AS34" s="25"/>
      <c r="BF34" s="128" t="s">
        <v>13</v>
      </c>
      <c r="BG34" s="1" t="s">
        <v>80</v>
      </c>
      <c r="BH34" s="33">
        <v>115.3194</v>
      </c>
      <c r="BI34" s="33">
        <v>179.136</v>
      </c>
      <c r="BJ34" s="36">
        <f t="shared" si="0"/>
        <v>55.338997601444326</v>
      </c>
      <c r="BL34" s="124" t="s">
        <v>13</v>
      </c>
      <c r="BM34" s="99" t="s">
        <v>111</v>
      </c>
      <c r="BN34" s="92">
        <v>55.338997601444326</v>
      </c>
    </row>
    <row r="35" spans="2:66" x14ac:dyDescent="0.25">
      <c r="B35" s="128"/>
      <c r="C35" s="1" t="s">
        <v>82</v>
      </c>
      <c r="D35" s="33">
        <v>3173.5030000000002</v>
      </c>
      <c r="E35" s="33">
        <v>3177.422</v>
      </c>
      <c r="F35" s="33">
        <v>3322.335</v>
      </c>
      <c r="G35" s="33">
        <v>3053.3139999999999</v>
      </c>
      <c r="H35" s="33">
        <v>3632.4369999999999</v>
      </c>
      <c r="I35" s="33">
        <v>3344.9110000000001</v>
      </c>
      <c r="J35" s="33">
        <v>3642.2950000000001</v>
      </c>
      <c r="K35" s="33">
        <v>3610.8380000000002</v>
      </c>
      <c r="L35" s="33">
        <v>4111.5820000000003</v>
      </c>
      <c r="M35" s="33">
        <v>3949.232</v>
      </c>
      <c r="N35" s="33">
        <v>3979.453</v>
      </c>
      <c r="O35" s="33">
        <v>4309.3739999999998</v>
      </c>
      <c r="P35" s="33">
        <v>4054.241</v>
      </c>
      <c r="Q35" s="33">
        <v>3930.3420000000001</v>
      </c>
      <c r="R35" s="33">
        <v>3996.07</v>
      </c>
      <c r="S35" s="33">
        <v>4066.605</v>
      </c>
      <c r="T35" s="33">
        <v>3797.625</v>
      </c>
      <c r="U35" s="33">
        <v>3955.3420000000001</v>
      </c>
      <c r="V35" s="33">
        <v>3578.5729999999999</v>
      </c>
      <c r="W35" s="33">
        <v>3731.08</v>
      </c>
      <c r="X35" s="33">
        <v>3589.0169999999998</v>
      </c>
      <c r="Y35" s="33">
        <v>3311.569</v>
      </c>
      <c r="Z35" s="33">
        <v>3108.0540000000001</v>
      </c>
      <c r="AA35" s="33">
        <v>3215.8240000000001</v>
      </c>
      <c r="AB35" s="33">
        <v>3225.02</v>
      </c>
      <c r="AC35" s="33">
        <v>3276.6909999999998</v>
      </c>
      <c r="AD35" s="33">
        <v>3246.7429999999999</v>
      </c>
      <c r="AE35" s="33">
        <v>3996.0859999999998</v>
      </c>
      <c r="AF35" s="33">
        <v>4118.8689999999997</v>
      </c>
      <c r="AG35" s="33">
        <v>4371.5079999999998</v>
      </c>
      <c r="AH35" s="33">
        <v>4052.1390000000001</v>
      </c>
      <c r="AI35" s="33">
        <v>3667.64</v>
      </c>
      <c r="AJ35" s="33">
        <v>3826.9679999999998</v>
      </c>
      <c r="AK35" s="33">
        <v>3137.6039999999998</v>
      </c>
      <c r="AL35" s="33">
        <v>2833.1959999999999</v>
      </c>
      <c r="AM35" s="33">
        <v>3605.9380000000001</v>
      </c>
      <c r="AN35" s="33">
        <v>3653.4360000000001</v>
      </c>
      <c r="AO35" s="33">
        <v>3743.2570000000001</v>
      </c>
      <c r="AP35" s="33">
        <v>4680.1509999999998</v>
      </c>
      <c r="AQ35" s="19"/>
      <c r="AR35" s="25"/>
      <c r="AS35" s="25"/>
      <c r="BF35" s="128"/>
      <c r="BG35" s="1" t="s">
        <v>82</v>
      </c>
      <c r="BH35" s="33">
        <v>7565.2860000000001</v>
      </c>
      <c r="BI35" s="33">
        <v>6684.598</v>
      </c>
      <c r="BJ35" s="36">
        <f t="shared" si="0"/>
        <v>-11.641172587526764</v>
      </c>
      <c r="BL35" s="124"/>
      <c r="BM35" s="99" t="s">
        <v>112</v>
      </c>
      <c r="BN35" s="92">
        <v>-11.641172587526764</v>
      </c>
    </row>
    <row r="36" spans="2:66" x14ac:dyDescent="0.25">
      <c r="B36" s="128" t="s">
        <v>10</v>
      </c>
      <c r="C36" s="1" t="s">
        <v>80</v>
      </c>
      <c r="D36" s="33">
        <v>196.8639</v>
      </c>
      <c r="E36" s="33">
        <v>195.9494</v>
      </c>
      <c r="F36" s="33">
        <v>208.50800000000001</v>
      </c>
      <c r="G36" s="33">
        <v>221.20519999999999</v>
      </c>
      <c r="H36" s="33">
        <v>190.1146</v>
      </c>
      <c r="I36" s="33">
        <v>209.32409999999999</v>
      </c>
      <c r="J36" s="33">
        <v>215.51339999999999</v>
      </c>
      <c r="K36" s="33">
        <v>212.85509999999999</v>
      </c>
      <c r="L36" s="33">
        <v>216.97649999999999</v>
      </c>
      <c r="M36" s="33">
        <v>228.40780000000001</v>
      </c>
      <c r="N36" s="33">
        <v>226.9391</v>
      </c>
      <c r="O36" s="33">
        <v>208.833</v>
      </c>
      <c r="P36" s="33">
        <v>220.988</v>
      </c>
      <c r="Q36" s="33">
        <v>217.72479999999999</v>
      </c>
      <c r="R36" s="33">
        <v>204.90729999999999</v>
      </c>
      <c r="S36" s="33">
        <v>197.2501</v>
      </c>
      <c r="T36" s="33">
        <v>178.83029999999999</v>
      </c>
      <c r="U36" s="33">
        <v>147.92760000000001</v>
      </c>
      <c r="V36" s="33">
        <v>160.75149999999999</v>
      </c>
      <c r="W36" s="33">
        <v>156.26320000000001</v>
      </c>
      <c r="X36" s="33">
        <v>133.09649999999999</v>
      </c>
      <c r="Y36" s="33">
        <v>136.9555</v>
      </c>
      <c r="Z36" s="33">
        <v>148.29400000000001</v>
      </c>
      <c r="AA36" s="33">
        <v>142.2483</v>
      </c>
      <c r="AB36" s="33">
        <v>126.4744</v>
      </c>
      <c r="AC36" s="33">
        <v>99.07423</v>
      </c>
      <c r="AD36" s="33">
        <v>120.4404</v>
      </c>
      <c r="AE36" s="33">
        <v>137.68940000000001</v>
      </c>
      <c r="AF36" s="33">
        <v>139.46469999999999</v>
      </c>
      <c r="AG36" s="33">
        <v>149.9759</v>
      </c>
      <c r="AH36" s="33">
        <v>153.22569999999999</v>
      </c>
      <c r="AI36" s="33">
        <v>161.0335</v>
      </c>
      <c r="AJ36" s="33">
        <v>153.3142</v>
      </c>
      <c r="AK36" s="33">
        <v>91.751180000000005</v>
      </c>
      <c r="AL36" s="33">
        <v>78.065479999999994</v>
      </c>
      <c r="AM36" s="33">
        <v>87.312849999999997</v>
      </c>
      <c r="AN36" s="33">
        <v>123.06140000000001</v>
      </c>
      <c r="AO36" s="33">
        <v>141.16980000000001</v>
      </c>
      <c r="AP36" s="33">
        <v>143.2234</v>
      </c>
      <c r="AQ36" s="19"/>
      <c r="AR36" s="25"/>
      <c r="AS36" s="25"/>
      <c r="BF36" s="128" t="s">
        <v>14</v>
      </c>
      <c r="BG36" s="1" t="s">
        <v>80</v>
      </c>
      <c r="BH36" s="33">
        <v>221.4701</v>
      </c>
      <c r="BI36" s="33">
        <v>262.54599999999999</v>
      </c>
      <c r="BJ36" s="36">
        <f t="shared" si="0"/>
        <v>18.546928005179929</v>
      </c>
      <c r="BL36" s="124" t="s">
        <v>14</v>
      </c>
      <c r="BM36" s="99" t="s">
        <v>111</v>
      </c>
      <c r="BN36" s="92">
        <v>18.546928005179929</v>
      </c>
    </row>
    <row r="37" spans="2:66" x14ac:dyDescent="0.25">
      <c r="B37" s="128"/>
      <c r="C37" s="1" t="s">
        <v>81</v>
      </c>
      <c r="D37" s="33">
        <v>1011.92</v>
      </c>
      <c r="E37" s="33">
        <v>1003.749</v>
      </c>
      <c r="F37" s="33">
        <v>1066.9639999999999</v>
      </c>
      <c r="G37" s="33">
        <v>1095.3</v>
      </c>
      <c r="H37" s="33">
        <v>1121.7850000000001</v>
      </c>
      <c r="I37" s="33">
        <v>1117.1890000000001</v>
      </c>
      <c r="J37" s="33">
        <v>1136.9549999999999</v>
      </c>
      <c r="K37" s="33">
        <v>1081.1500000000001</v>
      </c>
      <c r="L37" s="33">
        <v>1124.579</v>
      </c>
      <c r="M37" s="33">
        <v>1166.46</v>
      </c>
      <c r="N37" s="33">
        <v>1140.3389999999999</v>
      </c>
      <c r="O37" s="33">
        <v>1175.778</v>
      </c>
      <c r="P37" s="33">
        <v>1116.1030000000001</v>
      </c>
      <c r="Q37" s="33">
        <v>1097.788</v>
      </c>
      <c r="R37" s="33">
        <v>1119.9059999999999</v>
      </c>
      <c r="S37" s="33">
        <v>1017.761</v>
      </c>
      <c r="T37" s="33">
        <v>1017.788</v>
      </c>
      <c r="U37" s="33">
        <v>1068.1220000000001</v>
      </c>
      <c r="V37" s="33">
        <v>943.52290000000005</v>
      </c>
      <c r="W37" s="33">
        <v>1027.7139999999999</v>
      </c>
      <c r="X37" s="33">
        <v>1023.8869999999999</v>
      </c>
      <c r="Y37" s="33">
        <v>1020.6609999999999</v>
      </c>
      <c r="Z37" s="33">
        <v>1004.5170000000001</v>
      </c>
      <c r="AA37" s="33">
        <v>985.40909999999997</v>
      </c>
      <c r="AB37" s="33">
        <v>948.36760000000004</v>
      </c>
      <c r="AC37" s="33">
        <v>855.79719999999998</v>
      </c>
      <c r="AD37" s="33">
        <v>911.28520000000003</v>
      </c>
      <c r="AE37" s="33">
        <v>980.37019999999995</v>
      </c>
      <c r="AF37" s="33">
        <v>924.18960000000004</v>
      </c>
      <c r="AG37" s="33">
        <v>905.48400000000004</v>
      </c>
      <c r="AH37" s="33">
        <v>972.46590000000003</v>
      </c>
      <c r="AI37" s="33">
        <v>989.31280000000004</v>
      </c>
      <c r="AJ37" s="33">
        <v>968.66510000000005</v>
      </c>
      <c r="AK37" s="33">
        <v>867.43209999999999</v>
      </c>
      <c r="AL37" s="33">
        <v>792.14030000000002</v>
      </c>
      <c r="AM37" s="33">
        <v>899.94910000000004</v>
      </c>
      <c r="AN37" s="33">
        <v>838.68560000000002</v>
      </c>
      <c r="AO37" s="33">
        <v>1011.641</v>
      </c>
      <c r="AP37" s="33">
        <v>1025.54</v>
      </c>
      <c r="AQ37" s="19"/>
      <c r="AR37" s="25"/>
      <c r="AS37" s="25"/>
      <c r="BF37" s="128"/>
      <c r="BG37" s="1" t="s">
        <v>82</v>
      </c>
      <c r="BH37" s="33">
        <v>9918.5210000000006</v>
      </c>
      <c r="BI37" s="33">
        <v>8100.1289999999999</v>
      </c>
      <c r="BJ37" s="36">
        <f t="shared" si="0"/>
        <v>-18.333297877778357</v>
      </c>
      <c r="BL37" s="124"/>
      <c r="BM37" s="99" t="s">
        <v>112</v>
      </c>
      <c r="BN37" s="92">
        <v>-18.333297877778357</v>
      </c>
    </row>
    <row r="38" spans="2:66" x14ac:dyDescent="0.25">
      <c r="B38" s="128"/>
      <c r="C38" s="1" t="s">
        <v>82</v>
      </c>
      <c r="D38" s="33">
        <v>5196.9059999999999</v>
      </c>
      <c r="E38" s="33">
        <v>5178.9620000000004</v>
      </c>
      <c r="F38" s="33">
        <v>4675.49</v>
      </c>
      <c r="G38" s="33">
        <v>5292.6570000000002</v>
      </c>
      <c r="H38" s="33">
        <v>5646.0249999999996</v>
      </c>
      <c r="I38" s="33">
        <v>5611.058</v>
      </c>
      <c r="J38" s="33">
        <v>6074.2849999999999</v>
      </c>
      <c r="K38" s="33">
        <v>6360.8720000000003</v>
      </c>
      <c r="L38" s="33">
        <v>6801.2070000000003</v>
      </c>
      <c r="M38" s="33">
        <v>8060.61</v>
      </c>
      <c r="N38" s="33">
        <v>7427.3149999999996</v>
      </c>
      <c r="O38" s="33">
        <v>6570.7280000000001</v>
      </c>
      <c r="P38" s="33">
        <v>5987.5029999999997</v>
      </c>
      <c r="Q38" s="33">
        <v>5745.7079999999996</v>
      </c>
      <c r="R38" s="33">
        <v>5741.8810000000003</v>
      </c>
      <c r="S38" s="33">
        <v>5346.6610000000001</v>
      </c>
      <c r="T38" s="33">
        <v>5445.98</v>
      </c>
      <c r="U38" s="33">
        <v>6184.0559999999996</v>
      </c>
      <c r="V38" s="33">
        <v>6245.1080000000002</v>
      </c>
      <c r="W38" s="33">
        <v>6280.6559999999999</v>
      </c>
      <c r="X38" s="33">
        <v>5892.9030000000002</v>
      </c>
      <c r="Y38" s="33">
        <v>5259.1109999999999</v>
      </c>
      <c r="Z38" s="33">
        <v>5193.5129999999999</v>
      </c>
      <c r="AA38" s="33">
        <v>4703.08</v>
      </c>
      <c r="AB38" s="33">
        <v>5425.7160000000003</v>
      </c>
      <c r="AC38" s="33">
        <v>5001.7370000000001</v>
      </c>
      <c r="AD38" s="33">
        <v>5123.4449999999997</v>
      </c>
      <c r="AE38" s="33">
        <v>5108.4530000000004</v>
      </c>
      <c r="AF38" s="33">
        <v>5306.57</v>
      </c>
      <c r="AG38" s="33">
        <v>5129.93</v>
      </c>
      <c r="AH38" s="33">
        <v>4623.6239999999998</v>
      </c>
      <c r="AI38" s="33">
        <v>4624.3149999999996</v>
      </c>
      <c r="AJ38" s="33">
        <v>4710.9040000000005</v>
      </c>
      <c r="AK38" s="33">
        <v>4824.4049999999997</v>
      </c>
      <c r="AL38" s="33">
        <v>4627.1239999999998</v>
      </c>
      <c r="AM38" s="33">
        <v>5227.7139999999999</v>
      </c>
      <c r="AN38" s="33">
        <v>5108.8860000000004</v>
      </c>
      <c r="AO38" s="33">
        <v>5752.0969999999998</v>
      </c>
      <c r="AP38" s="33">
        <v>5134.9989999999998</v>
      </c>
      <c r="AQ38" s="19"/>
      <c r="AR38" s="25"/>
      <c r="AS38" s="25"/>
      <c r="BF38" s="128" t="s">
        <v>15</v>
      </c>
      <c r="BG38" s="1" t="s">
        <v>80</v>
      </c>
      <c r="BH38" s="33">
        <v>323.20209999999997</v>
      </c>
      <c r="BI38" s="33">
        <v>310.4939</v>
      </c>
      <c r="BJ38" s="36">
        <f t="shared" si="0"/>
        <v>-3.9319670262043402</v>
      </c>
      <c r="BL38" s="124" t="s">
        <v>15</v>
      </c>
      <c r="BM38" s="99" t="s">
        <v>111</v>
      </c>
      <c r="BN38" s="92">
        <v>-3.9319670262043402</v>
      </c>
    </row>
    <row r="39" spans="2:66" x14ac:dyDescent="0.25">
      <c r="B39" s="128" t="s">
        <v>11</v>
      </c>
      <c r="C39" s="1" t="s">
        <v>80</v>
      </c>
      <c r="D39" s="33">
        <v>227.00069999999999</v>
      </c>
      <c r="E39" s="33">
        <v>226.32990000000001</v>
      </c>
      <c r="F39" s="33">
        <v>235.90469999999999</v>
      </c>
      <c r="G39" s="33">
        <v>237.34299999999999</v>
      </c>
      <c r="H39" s="33">
        <v>222.60820000000001</v>
      </c>
      <c r="I39" s="33">
        <v>222.41659999999999</v>
      </c>
      <c r="J39" s="33">
        <v>220.7876</v>
      </c>
      <c r="K39" s="33">
        <v>244.40219999999999</v>
      </c>
      <c r="L39" s="33">
        <v>245.81280000000001</v>
      </c>
      <c r="M39" s="33">
        <v>241.00059999999999</v>
      </c>
      <c r="N39" s="33">
        <v>244.95509999999999</v>
      </c>
      <c r="O39" s="33">
        <v>262.62689999999998</v>
      </c>
      <c r="P39" s="33">
        <v>247.7209</v>
      </c>
      <c r="Q39" s="33">
        <v>230.60380000000001</v>
      </c>
      <c r="R39" s="33">
        <v>203.67250000000001</v>
      </c>
      <c r="S39" s="33">
        <v>200.21010000000001</v>
      </c>
      <c r="T39" s="33">
        <v>185.90219999999999</v>
      </c>
      <c r="U39" s="33">
        <v>162.6902</v>
      </c>
      <c r="V39" s="33">
        <v>156.75899999999999</v>
      </c>
      <c r="W39" s="33">
        <v>171.19540000000001</v>
      </c>
      <c r="X39" s="33">
        <v>166.98400000000001</v>
      </c>
      <c r="Y39" s="33">
        <v>141.20140000000001</v>
      </c>
      <c r="Z39" s="33">
        <v>153.45150000000001</v>
      </c>
      <c r="AA39" s="33">
        <v>172.89439999999999</v>
      </c>
      <c r="AB39" s="33">
        <v>171.77529999999999</v>
      </c>
      <c r="AC39" s="33">
        <v>170.4162</v>
      </c>
      <c r="AD39" s="33">
        <v>171.63480000000001</v>
      </c>
      <c r="AE39" s="33">
        <v>193.0932</v>
      </c>
      <c r="AF39" s="33">
        <v>179.95419999999999</v>
      </c>
      <c r="AG39" s="33">
        <v>176.94040000000001</v>
      </c>
      <c r="AH39" s="33">
        <v>169.9426</v>
      </c>
      <c r="AI39" s="33">
        <v>176.7107</v>
      </c>
      <c r="AJ39" s="33">
        <v>147.1747</v>
      </c>
      <c r="AK39" s="33">
        <v>79.334850000000003</v>
      </c>
      <c r="AL39" s="33">
        <v>81.460030000000003</v>
      </c>
      <c r="AM39" s="33">
        <v>109.629</v>
      </c>
      <c r="AN39" s="33">
        <v>93.534970000000001</v>
      </c>
      <c r="AO39" s="33">
        <v>140.72239999999999</v>
      </c>
      <c r="AP39" s="33">
        <v>118.5158</v>
      </c>
      <c r="AQ39" s="19"/>
      <c r="AR39" s="25"/>
      <c r="AS39" s="25"/>
      <c r="BF39" s="128"/>
      <c r="BG39" s="1" t="s">
        <v>82</v>
      </c>
      <c r="BH39" s="33">
        <v>7084.2359999999999</v>
      </c>
      <c r="BI39" s="33">
        <v>6256.8130000000001</v>
      </c>
      <c r="BJ39" s="36">
        <f t="shared" si="0"/>
        <v>-11.679777466476269</v>
      </c>
      <c r="BL39" s="124"/>
      <c r="BM39" s="99" t="s">
        <v>112</v>
      </c>
      <c r="BN39" s="92">
        <v>-11.679777466476269</v>
      </c>
    </row>
    <row r="40" spans="2:66" x14ac:dyDescent="0.25">
      <c r="B40" s="128"/>
      <c r="C40" s="1" t="s">
        <v>81</v>
      </c>
      <c r="D40" s="33">
        <v>1092.241</v>
      </c>
      <c r="E40" s="33">
        <v>1077.778</v>
      </c>
      <c r="F40" s="33">
        <v>1126.817</v>
      </c>
      <c r="G40" s="33">
        <v>1108.8389999999999</v>
      </c>
      <c r="H40" s="33">
        <v>1029.546</v>
      </c>
      <c r="I40" s="33">
        <v>1065.521</v>
      </c>
      <c r="J40" s="33">
        <v>1092.7850000000001</v>
      </c>
      <c r="K40" s="33">
        <v>1152.3900000000001</v>
      </c>
      <c r="L40" s="33">
        <v>1241.1420000000001</v>
      </c>
      <c r="M40" s="33">
        <v>1195.953</v>
      </c>
      <c r="N40" s="33">
        <v>1200.1559999999999</v>
      </c>
      <c r="O40" s="33">
        <v>1214.2090000000001</v>
      </c>
      <c r="P40" s="33">
        <v>1226.191</v>
      </c>
      <c r="Q40" s="33">
        <v>1208.1780000000001</v>
      </c>
      <c r="R40" s="33">
        <v>1153.682</v>
      </c>
      <c r="S40" s="33">
        <v>1124.393</v>
      </c>
      <c r="T40" s="33">
        <v>1059.3610000000001</v>
      </c>
      <c r="U40" s="33">
        <v>987.77229999999997</v>
      </c>
      <c r="V40" s="33">
        <v>984.42729999999995</v>
      </c>
      <c r="W40" s="33">
        <v>1042.0450000000001</v>
      </c>
      <c r="X40" s="33">
        <v>1054.355</v>
      </c>
      <c r="Y40" s="33">
        <v>1006.977</v>
      </c>
      <c r="Z40" s="33">
        <v>989.84680000000003</v>
      </c>
      <c r="AA40" s="33">
        <v>1109.829</v>
      </c>
      <c r="AB40" s="33">
        <v>1099.9659999999999</v>
      </c>
      <c r="AC40" s="33">
        <v>1072.0429999999999</v>
      </c>
      <c r="AD40" s="33">
        <v>1076.4390000000001</v>
      </c>
      <c r="AE40" s="33">
        <v>1200.527</v>
      </c>
      <c r="AF40" s="33">
        <v>1071.942</v>
      </c>
      <c r="AG40" s="33">
        <v>1055.6479999999999</v>
      </c>
      <c r="AH40" s="33">
        <v>1114.0519999999999</v>
      </c>
      <c r="AI40" s="33">
        <v>1132.2819999999999</v>
      </c>
      <c r="AJ40" s="33">
        <v>1090.2650000000001</v>
      </c>
      <c r="AK40" s="33">
        <v>984.73869999999999</v>
      </c>
      <c r="AL40" s="33">
        <v>949.17150000000004</v>
      </c>
      <c r="AM40" s="33">
        <v>960.24480000000005</v>
      </c>
      <c r="AN40" s="33">
        <v>1035.345</v>
      </c>
      <c r="AO40" s="33">
        <v>1074.0830000000001</v>
      </c>
      <c r="AP40" s="33">
        <v>1030.893</v>
      </c>
      <c r="AQ40" s="19"/>
      <c r="AR40" s="25"/>
      <c r="AS40" s="25"/>
      <c r="BF40" s="128" t="s">
        <v>16</v>
      </c>
      <c r="BG40" s="1" t="s">
        <v>80</v>
      </c>
      <c r="BH40" s="33">
        <v>314.58859999999999</v>
      </c>
      <c r="BI40" s="33">
        <v>323.01069999999999</v>
      </c>
      <c r="BJ40" s="36">
        <f t="shared" si="0"/>
        <v>2.6771790204730879</v>
      </c>
      <c r="BL40" s="124" t="s">
        <v>16</v>
      </c>
      <c r="BM40" s="99" t="s">
        <v>111</v>
      </c>
      <c r="BN40" s="92">
        <v>2.6771790204730879</v>
      </c>
    </row>
    <row r="41" spans="2:66" x14ac:dyDescent="0.25">
      <c r="B41" s="128"/>
      <c r="C41" s="1" t="s">
        <v>82</v>
      </c>
      <c r="D41" s="33">
        <v>6097.0820000000003</v>
      </c>
      <c r="E41" s="33">
        <v>5874.3419999999996</v>
      </c>
      <c r="F41" s="33">
        <v>5620.0069999999996</v>
      </c>
      <c r="G41" s="33">
        <v>5722.5810000000001</v>
      </c>
      <c r="H41" s="33">
        <v>5330.3689999999997</v>
      </c>
      <c r="I41" s="33">
        <v>5697.9459999999999</v>
      </c>
      <c r="J41" s="33">
        <v>5008.018</v>
      </c>
      <c r="K41" s="33">
        <v>5575.2879999999996</v>
      </c>
      <c r="L41" s="33">
        <v>5456.0810000000001</v>
      </c>
      <c r="M41" s="33">
        <v>5396.0569999999998</v>
      </c>
      <c r="N41" s="33">
        <v>5917.6779999999999</v>
      </c>
      <c r="O41" s="33">
        <v>5632.2579999999998</v>
      </c>
      <c r="P41" s="33">
        <v>5679.26</v>
      </c>
      <c r="Q41" s="33">
        <v>5784.0879999999997</v>
      </c>
      <c r="R41" s="33">
        <v>5798.9560000000001</v>
      </c>
      <c r="S41" s="33">
        <v>5512.8590000000004</v>
      </c>
      <c r="T41" s="33">
        <v>5967.1440000000002</v>
      </c>
      <c r="U41" s="33">
        <v>4800.4309999999996</v>
      </c>
      <c r="V41" s="33">
        <v>4933.1440000000002</v>
      </c>
      <c r="W41" s="33">
        <v>4928.8810000000003</v>
      </c>
      <c r="X41" s="33">
        <v>5456.8670000000002</v>
      </c>
      <c r="Y41" s="33">
        <v>5953.9790000000003</v>
      </c>
      <c r="Z41" s="33">
        <v>5170.1009999999997</v>
      </c>
      <c r="AA41" s="33">
        <v>7601.8919999999998</v>
      </c>
      <c r="AB41" s="33">
        <v>6594.9549999999999</v>
      </c>
      <c r="AC41" s="33">
        <v>6145.7370000000001</v>
      </c>
      <c r="AD41" s="33">
        <v>6437.2629999999999</v>
      </c>
      <c r="AE41" s="33">
        <v>7055.7659999999996</v>
      </c>
      <c r="AF41" s="33">
        <v>6197.3450000000003</v>
      </c>
      <c r="AG41" s="33">
        <v>6154.4080000000004</v>
      </c>
      <c r="AH41" s="33">
        <v>5927.1220000000003</v>
      </c>
      <c r="AI41" s="33">
        <v>6611.5950000000003</v>
      </c>
      <c r="AJ41" s="33">
        <v>6448.6049999999996</v>
      </c>
      <c r="AK41" s="33">
        <v>5295.4939999999997</v>
      </c>
      <c r="AL41" s="33">
        <v>4912.8429999999998</v>
      </c>
      <c r="AM41" s="33">
        <v>4689.62</v>
      </c>
      <c r="AN41" s="33">
        <v>4666.424</v>
      </c>
      <c r="AO41" s="33">
        <v>4699.8869999999997</v>
      </c>
      <c r="AP41" s="33">
        <v>4750.4870000000001</v>
      </c>
      <c r="AQ41" s="19"/>
      <c r="AR41" s="25"/>
      <c r="AS41" s="25"/>
      <c r="BF41" s="128"/>
      <c r="BG41" s="1" t="s">
        <v>82</v>
      </c>
      <c r="BH41" s="33">
        <v>9391.2800000000007</v>
      </c>
      <c r="BI41" s="33">
        <v>7565.6540000000005</v>
      </c>
      <c r="BJ41" s="36">
        <f t="shared" si="0"/>
        <v>-19.439586510039099</v>
      </c>
      <c r="BL41" s="124"/>
      <c r="BM41" s="99" t="s">
        <v>112</v>
      </c>
      <c r="BN41" s="92">
        <v>-19.439586510039099</v>
      </c>
    </row>
    <row r="42" spans="2:66" x14ac:dyDescent="0.25">
      <c r="B42" s="128" t="s">
        <v>12</v>
      </c>
      <c r="C42" s="1" t="s">
        <v>80</v>
      </c>
      <c r="D42" s="33">
        <v>314.75349999999997</v>
      </c>
      <c r="E42" s="33">
        <v>335.18529999999998</v>
      </c>
      <c r="F42" s="33">
        <v>332.85730000000001</v>
      </c>
      <c r="G42" s="33">
        <v>350.10379999999998</v>
      </c>
      <c r="H42" s="33">
        <v>323.80849999999998</v>
      </c>
      <c r="I42" s="33">
        <v>331.65390000000002</v>
      </c>
      <c r="J42" s="33">
        <v>364.51839999999999</v>
      </c>
      <c r="K42" s="33">
        <v>382.55160000000001</v>
      </c>
      <c r="L42" s="33">
        <v>372.56259999999997</v>
      </c>
      <c r="M42" s="33">
        <v>340.2294</v>
      </c>
      <c r="N42" s="33">
        <v>365.238</v>
      </c>
      <c r="O42" s="33">
        <v>377.73779999999999</v>
      </c>
      <c r="P42" s="33">
        <v>347.5729</v>
      </c>
      <c r="Q42" s="33">
        <v>335.17840000000001</v>
      </c>
      <c r="R42" s="33">
        <v>331.27800000000002</v>
      </c>
      <c r="S42" s="33">
        <v>299.13619999999997</v>
      </c>
      <c r="T42" s="33">
        <v>309.2081</v>
      </c>
      <c r="U42" s="33">
        <v>289.78160000000003</v>
      </c>
      <c r="V42" s="33">
        <v>298.44009999999997</v>
      </c>
      <c r="W42" s="33">
        <v>295.74200000000002</v>
      </c>
      <c r="X42" s="33">
        <v>288.92239999999998</v>
      </c>
      <c r="Y42" s="33">
        <v>272.06509999999997</v>
      </c>
      <c r="Z42" s="33">
        <v>281.50760000000002</v>
      </c>
      <c r="AA42" s="33">
        <v>289.9803</v>
      </c>
      <c r="AB42" s="33">
        <v>271.99220000000003</v>
      </c>
      <c r="AC42" s="33">
        <v>286.83949999999999</v>
      </c>
      <c r="AD42" s="33">
        <v>283.35140000000001</v>
      </c>
      <c r="AE42" s="33">
        <v>287.57490000000001</v>
      </c>
      <c r="AF42" s="33">
        <v>289.84019999999998</v>
      </c>
      <c r="AG42" s="33">
        <v>276.6748</v>
      </c>
      <c r="AH42" s="33">
        <v>286.21620000000001</v>
      </c>
      <c r="AI42" s="33">
        <v>312.51249999999999</v>
      </c>
      <c r="AJ42" s="33">
        <v>249.84970000000001</v>
      </c>
      <c r="AK42" s="33">
        <v>224.8279</v>
      </c>
      <c r="AL42" s="33">
        <v>211.67449999999999</v>
      </c>
      <c r="AM42" s="33">
        <v>224.26320000000001</v>
      </c>
      <c r="AN42" s="33">
        <v>236.0856</v>
      </c>
      <c r="AO42" s="33">
        <v>234.52260000000001</v>
      </c>
      <c r="AP42" s="33">
        <v>260.1309</v>
      </c>
      <c r="AQ42" s="19"/>
      <c r="AR42" s="25"/>
      <c r="AS42" s="25"/>
      <c r="BF42" s="128" t="s">
        <v>17</v>
      </c>
      <c r="BG42" s="1" t="s">
        <v>80</v>
      </c>
      <c r="BH42" s="33">
        <v>184.9691</v>
      </c>
      <c r="BI42" s="33">
        <v>232.80850000000001</v>
      </c>
      <c r="BJ42" s="36">
        <f t="shared" si="0"/>
        <v>25.86345503113764</v>
      </c>
      <c r="BL42" s="124" t="s">
        <v>17</v>
      </c>
      <c r="BM42" s="99" t="s">
        <v>111</v>
      </c>
      <c r="BN42" s="92">
        <v>25.86345503113764</v>
      </c>
    </row>
    <row r="43" spans="2:66" x14ac:dyDescent="0.25">
      <c r="B43" s="128"/>
      <c r="C43" s="1" t="s">
        <v>81</v>
      </c>
      <c r="D43" s="33">
        <v>1262.93</v>
      </c>
      <c r="E43" s="33">
        <v>1297.3879999999999</v>
      </c>
      <c r="F43" s="33">
        <v>1351.59</v>
      </c>
      <c r="G43" s="33">
        <v>1373.787</v>
      </c>
      <c r="H43" s="33">
        <v>1372.953</v>
      </c>
      <c r="I43" s="33">
        <v>1400.01</v>
      </c>
      <c r="J43" s="33">
        <v>1439.7940000000001</v>
      </c>
      <c r="K43" s="33">
        <v>1431.25</v>
      </c>
      <c r="L43" s="33">
        <v>1428.6590000000001</v>
      </c>
      <c r="M43" s="33">
        <v>1371.662</v>
      </c>
      <c r="N43" s="33">
        <v>1452.086</v>
      </c>
      <c r="O43" s="33">
        <v>1407.175</v>
      </c>
      <c r="P43" s="33">
        <v>1348.6220000000001</v>
      </c>
      <c r="Q43" s="33">
        <v>1322.154</v>
      </c>
      <c r="R43" s="33">
        <v>1361.528</v>
      </c>
      <c r="S43" s="33">
        <v>1299.691</v>
      </c>
      <c r="T43" s="33">
        <v>1290.0619999999999</v>
      </c>
      <c r="U43" s="33">
        <v>1313.5809999999999</v>
      </c>
      <c r="V43" s="33">
        <v>1280.5319999999999</v>
      </c>
      <c r="W43" s="33">
        <v>1292.059</v>
      </c>
      <c r="X43" s="33">
        <v>1233.173</v>
      </c>
      <c r="Y43" s="33">
        <v>1255.5039999999999</v>
      </c>
      <c r="Z43" s="33">
        <v>1280.9770000000001</v>
      </c>
      <c r="AA43" s="33">
        <v>1321.981</v>
      </c>
      <c r="AB43" s="33">
        <v>1306.2809999999999</v>
      </c>
      <c r="AC43" s="33">
        <v>1360.989</v>
      </c>
      <c r="AD43" s="33">
        <v>1332.194</v>
      </c>
      <c r="AE43" s="33">
        <v>1346.462</v>
      </c>
      <c r="AF43" s="33">
        <v>1327.569</v>
      </c>
      <c r="AG43" s="33">
        <v>1336.345</v>
      </c>
      <c r="AH43" s="33">
        <v>1307.4580000000001</v>
      </c>
      <c r="AI43" s="33">
        <v>1343.59</v>
      </c>
      <c r="AJ43" s="33">
        <v>1259.2139999999999</v>
      </c>
      <c r="AK43" s="33">
        <v>1258.1980000000001</v>
      </c>
      <c r="AL43" s="33">
        <v>1238.307</v>
      </c>
      <c r="AM43" s="33">
        <v>1305.547</v>
      </c>
      <c r="AN43" s="33">
        <v>1312.2850000000001</v>
      </c>
      <c r="AO43" s="33">
        <v>1306.443</v>
      </c>
      <c r="AP43" s="33">
        <v>1391.674</v>
      </c>
      <c r="AQ43" s="19"/>
      <c r="AR43" s="25"/>
      <c r="AS43" s="25"/>
      <c r="BF43" s="128"/>
      <c r="BG43" s="1" t="s">
        <v>82</v>
      </c>
      <c r="BH43" s="33">
        <v>7183.9930000000004</v>
      </c>
      <c r="BI43" s="33">
        <v>7064.9340000000002</v>
      </c>
      <c r="BJ43" s="36">
        <f t="shared" si="0"/>
        <v>-1.6572816816497482</v>
      </c>
      <c r="BL43" s="124"/>
      <c r="BM43" s="99" t="s">
        <v>112</v>
      </c>
      <c r="BN43" s="92">
        <v>-1.6572816816497482</v>
      </c>
    </row>
    <row r="44" spans="2:66" x14ac:dyDescent="0.25">
      <c r="B44" s="128"/>
      <c r="C44" s="1" t="s">
        <v>82</v>
      </c>
      <c r="D44" s="33">
        <v>6599.0889999999999</v>
      </c>
      <c r="E44" s="33">
        <v>6359.0410000000002</v>
      </c>
      <c r="F44" s="33">
        <v>6761.03</v>
      </c>
      <c r="G44" s="33">
        <v>6343.1350000000002</v>
      </c>
      <c r="H44" s="33">
        <v>6526.576</v>
      </c>
      <c r="I44" s="33">
        <v>6412.2950000000001</v>
      </c>
      <c r="J44" s="33">
        <v>6560.5780000000004</v>
      </c>
      <c r="K44" s="33">
        <v>6775.6319999999996</v>
      </c>
      <c r="L44" s="33">
        <v>6465.0659999999998</v>
      </c>
      <c r="M44" s="33">
        <v>6420.5320000000002</v>
      </c>
      <c r="N44" s="33">
        <v>6474.5510000000004</v>
      </c>
      <c r="O44" s="33">
        <v>6131.4409999999998</v>
      </c>
      <c r="P44" s="33">
        <v>5995.5079999999998</v>
      </c>
      <c r="Q44" s="33">
        <v>6217.6610000000001</v>
      </c>
      <c r="R44" s="33">
        <v>6498.8329999999996</v>
      </c>
      <c r="S44" s="33">
        <v>6275.1360000000004</v>
      </c>
      <c r="T44" s="33">
        <v>6041.9610000000002</v>
      </c>
      <c r="U44" s="33">
        <v>5980.43</v>
      </c>
      <c r="V44" s="33">
        <v>5893.4719999999998</v>
      </c>
      <c r="W44" s="33">
        <v>5961.9880000000003</v>
      </c>
      <c r="X44" s="33">
        <v>5673.1989999999996</v>
      </c>
      <c r="Y44" s="33">
        <v>5922.8860000000004</v>
      </c>
      <c r="Z44" s="33">
        <v>6302.8850000000002</v>
      </c>
      <c r="AA44" s="33">
        <v>6483.9409999999998</v>
      </c>
      <c r="AB44" s="33">
        <v>6400.57</v>
      </c>
      <c r="AC44" s="33">
        <v>6406.9340000000002</v>
      </c>
      <c r="AD44" s="33">
        <v>6187.3559999999998</v>
      </c>
      <c r="AE44" s="33">
        <v>6007.9009999999998</v>
      </c>
      <c r="AF44" s="33">
        <v>5955.7579999999998</v>
      </c>
      <c r="AG44" s="33">
        <v>6209.8950000000004</v>
      </c>
      <c r="AH44" s="33">
        <v>6040.7269999999999</v>
      </c>
      <c r="AI44" s="33">
        <v>5907.2160000000003</v>
      </c>
      <c r="AJ44" s="33">
        <v>5826.7969999999996</v>
      </c>
      <c r="AK44" s="33">
        <v>5885.268</v>
      </c>
      <c r="AL44" s="33">
        <v>5639.2039999999997</v>
      </c>
      <c r="AM44" s="33">
        <v>5899.0780000000004</v>
      </c>
      <c r="AN44" s="33">
        <v>5878.68</v>
      </c>
      <c r="AO44" s="33">
        <v>6122.7860000000001</v>
      </c>
      <c r="AP44" s="33">
        <v>6496.7730000000001</v>
      </c>
      <c r="AQ44" s="19"/>
      <c r="AR44" s="25"/>
      <c r="AS44" s="25"/>
      <c r="AX44" s="60"/>
      <c r="AY44" s="60"/>
      <c r="AZ44" s="60"/>
      <c r="BA44" s="60"/>
      <c r="BB44" s="60"/>
      <c r="BC44" s="60"/>
      <c r="BF44" s="128" t="s">
        <v>20</v>
      </c>
      <c r="BG44" s="1" t="s">
        <v>80</v>
      </c>
      <c r="BH44" s="33">
        <v>253.12549999999999</v>
      </c>
      <c r="BI44" s="33">
        <v>294.3612</v>
      </c>
      <c r="BJ44" s="36">
        <f t="shared" si="0"/>
        <v>16.290614734588182</v>
      </c>
      <c r="BL44" s="124" t="s">
        <v>20</v>
      </c>
      <c r="BM44" s="99" t="s">
        <v>111</v>
      </c>
      <c r="BN44" s="92">
        <v>16.290614734588182</v>
      </c>
    </row>
    <row r="45" spans="2:66" x14ac:dyDescent="0.25">
      <c r="B45" s="128" t="s">
        <v>85</v>
      </c>
      <c r="C45" s="1" t="s">
        <v>80</v>
      </c>
      <c r="D45" s="33">
        <v>285.83420000000001</v>
      </c>
      <c r="E45" s="33">
        <v>282.94869999999997</v>
      </c>
      <c r="F45" s="33">
        <v>302.1268</v>
      </c>
      <c r="G45" s="33">
        <v>321.4658</v>
      </c>
      <c r="H45" s="33">
        <v>286.45639999999997</v>
      </c>
      <c r="I45" s="33">
        <v>281.8827</v>
      </c>
      <c r="J45" s="33">
        <v>298.18310000000002</v>
      </c>
      <c r="K45" s="33">
        <v>281.32010000000002</v>
      </c>
      <c r="L45" s="33">
        <v>286.43310000000002</v>
      </c>
      <c r="M45" s="33">
        <v>282.11349999999999</v>
      </c>
      <c r="N45" s="33">
        <v>273.29559999999998</v>
      </c>
      <c r="O45" s="33">
        <v>289.56079999999997</v>
      </c>
      <c r="P45" s="33">
        <v>273.17869999999999</v>
      </c>
      <c r="Q45" s="33">
        <v>276.16460000000001</v>
      </c>
      <c r="R45" s="33">
        <v>257.10019999999997</v>
      </c>
      <c r="S45" s="33">
        <v>243.37889999999999</v>
      </c>
      <c r="T45" s="33">
        <v>240.6405</v>
      </c>
      <c r="U45" s="33">
        <v>251.60300000000001</v>
      </c>
      <c r="V45" s="33">
        <v>231.90960000000001</v>
      </c>
      <c r="W45" s="33">
        <v>228.19319999999999</v>
      </c>
      <c r="X45" s="33">
        <v>218.64680000000001</v>
      </c>
      <c r="Y45" s="33">
        <v>240.74420000000001</v>
      </c>
      <c r="Z45" s="33">
        <v>246.40770000000001</v>
      </c>
      <c r="AA45" s="33">
        <v>255.99629999999999</v>
      </c>
      <c r="AB45" s="33">
        <v>249.1343</v>
      </c>
      <c r="AC45" s="33">
        <v>244.20339999999999</v>
      </c>
      <c r="AD45" s="33">
        <v>265.86950000000002</v>
      </c>
      <c r="AE45" s="33">
        <v>266.70060000000001</v>
      </c>
      <c r="AF45" s="33">
        <v>263.44959999999998</v>
      </c>
      <c r="AG45" s="33">
        <v>279.02940000000001</v>
      </c>
      <c r="AH45" s="33">
        <v>281.185</v>
      </c>
      <c r="AI45" s="33">
        <v>271.9194</v>
      </c>
      <c r="AJ45" s="33">
        <v>248.029</v>
      </c>
      <c r="AK45" s="33">
        <v>191.12979999999999</v>
      </c>
      <c r="AL45" s="33">
        <v>192.7218</v>
      </c>
      <c r="AM45" s="33">
        <v>213.5351</v>
      </c>
      <c r="AN45" s="33">
        <v>224.09639999999999</v>
      </c>
      <c r="AO45" s="33">
        <v>193.6352</v>
      </c>
      <c r="AP45" s="33">
        <v>228.4813</v>
      </c>
      <c r="AQ45" s="19"/>
      <c r="AR45" s="25"/>
      <c r="AS45" s="25"/>
      <c r="AX45" s="60"/>
      <c r="AY45" s="60"/>
      <c r="AZ45" s="60"/>
      <c r="BA45" s="60"/>
      <c r="BB45" s="60"/>
      <c r="BC45" s="60"/>
      <c r="BF45" s="128"/>
      <c r="BG45" s="1" t="s">
        <v>82</v>
      </c>
      <c r="BH45" s="33">
        <v>6756.2849999999999</v>
      </c>
      <c r="BI45" s="33">
        <v>4904.1890000000003</v>
      </c>
      <c r="BJ45" s="36">
        <f t="shared" si="0"/>
        <v>-27.412934771105711</v>
      </c>
      <c r="BL45" s="124"/>
      <c r="BM45" s="99" t="s">
        <v>112</v>
      </c>
      <c r="BN45" s="92">
        <v>-27.412934771105711</v>
      </c>
    </row>
    <row r="46" spans="2:66" ht="18.75" customHeight="1" x14ac:dyDescent="0.25">
      <c r="B46" s="128"/>
      <c r="C46" s="1" t="s">
        <v>81</v>
      </c>
      <c r="D46" s="33">
        <v>1240.971</v>
      </c>
      <c r="E46" s="33">
        <v>1277.5820000000001</v>
      </c>
      <c r="F46" s="33">
        <v>1243.1949999999999</v>
      </c>
      <c r="G46" s="33">
        <v>1311.547</v>
      </c>
      <c r="H46" s="33">
        <v>1262.712</v>
      </c>
      <c r="I46" s="33">
        <v>1275.02</v>
      </c>
      <c r="J46" s="33">
        <v>1295.184</v>
      </c>
      <c r="K46" s="33">
        <v>1334.748</v>
      </c>
      <c r="L46" s="33">
        <v>1301.664</v>
      </c>
      <c r="M46" s="33">
        <v>1302.5899999999999</v>
      </c>
      <c r="N46" s="33">
        <v>1304.538</v>
      </c>
      <c r="O46" s="33">
        <v>1322.268</v>
      </c>
      <c r="P46" s="33">
        <v>1281.96</v>
      </c>
      <c r="Q46" s="33">
        <v>1291.49</v>
      </c>
      <c r="R46" s="33">
        <v>1226.7670000000001</v>
      </c>
      <c r="S46" s="33">
        <v>1238.7950000000001</v>
      </c>
      <c r="T46" s="33">
        <v>1232.049</v>
      </c>
      <c r="U46" s="33">
        <v>1226.799</v>
      </c>
      <c r="V46" s="33">
        <v>1175.6189999999999</v>
      </c>
      <c r="W46" s="33">
        <v>1198.174</v>
      </c>
      <c r="X46" s="33">
        <v>1216.356</v>
      </c>
      <c r="Y46" s="33">
        <v>1236.43</v>
      </c>
      <c r="Z46" s="33">
        <v>1233.712</v>
      </c>
      <c r="AA46" s="33">
        <v>1241.962</v>
      </c>
      <c r="AB46" s="33">
        <v>1236.2460000000001</v>
      </c>
      <c r="AC46" s="33">
        <v>1187.114</v>
      </c>
      <c r="AD46" s="33">
        <v>1281.0229999999999</v>
      </c>
      <c r="AE46" s="33">
        <v>1287.05</v>
      </c>
      <c r="AF46" s="33">
        <v>1270.521</v>
      </c>
      <c r="AG46" s="33">
        <v>1300.875</v>
      </c>
      <c r="AH46" s="33">
        <v>1327.7270000000001</v>
      </c>
      <c r="AI46" s="33">
        <v>1313.0139999999999</v>
      </c>
      <c r="AJ46" s="33">
        <v>1291.9939999999999</v>
      </c>
      <c r="AK46" s="33">
        <v>1246.8219999999999</v>
      </c>
      <c r="AL46" s="33">
        <v>1207.481</v>
      </c>
      <c r="AM46" s="33">
        <v>1226.7449999999999</v>
      </c>
      <c r="AN46" s="33">
        <v>1213.8340000000001</v>
      </c>
      <c r="AO46" s="33">
        <v>1156.394</v>
      </c>
      <c r="AP46" s="33">
        <v>1273.0920000000001</v>
      </c>
      <c r="AQ46" s="19"/>
      <c r="AR46" s="25"/>
      <c r="AS46" s="25"/>
      <c r="AX46" s="60"/>
      <c r="AY46" s="72"/>
      <c r="AZ46" s="72"/>
      <c r="BA46" s="73"/>
      <c r="BB46" s="73"/>
      <c r="BC46" s="60"/>
      <c r="BF46" s="128" t="s">
        <v>18</v>
      </c>
      <c r="BG46" s="1" t="s">
        <v>80</v>
      </c>
      <c r="BH46" s="33">
        <v>238.36150000000001</v>
      </c>
      <c r="BI46" s="33">
        <v>297.17020000000002</v>
      </c>
      <c r="BJ46" s="36">
        <f t="shared" si="0"/>
        <v>24.672063231688011</v>
      </c>
      <c r="BL46" s="124" t="s">
        <v>18</v>
      </c>
      <c r="BM46" s="99" t="s">
        <v>111</v>
      </c>
      <c r="BN46" s="92">
        <v>24.672063231688011</v>
      </c>
    </row>
    <row r="47" spans="2:66" x14ac:dyDescent="0.25">
      <c r="B47" s="128"/>
      <c r="C47" s="1" t="s">
        <v>82</v>
      </c>
      <c r="D47" s="33">
        <v>5734.8940000000002</v>
      </c>
      <c r="E47" s="33">
        <v>5763.0020000000004</v>
      </c>
      <c r="F47" s="33">
        <v>5254.866</v>
      </c>
      <c r="G47" s="33">
        <v>5312.5150000000003</v>
      </c>
      <c r="H47" s="33">
        <v>5613.8059999999996</v>
      </c>
      <c r="I47" s="33">
        <v>5407.4309999999996</v>
      </c>
      <c r="J47" s="33">
        <v>5921.2709999999997</v>
      </c>
      <c r="K47" s="33">
        <v>6599.6220000000003</v>
      </c>
      <c r="L47" s="33">
        <v>6215.7920000000004</v>
      </c>
      <c r="M47" s="33">
        <v>5763.0330000000004</v>
      </c>
      <c r="N47" s="33">
        <v>6232.53</v>
      </c>
      <c r="O47" s="33">
        <v>5979.3720000000003</v>
      </c>
      <c r="P47" s="33">
        <v>5360.4040000000005</v>
      </c>
      <c r="Q47" s="33">
        <v>5727.6750000000002</v>
      </c>
      <c r="R47" s="33">
        <v>5741.2129999999997</v>
      </c>
      <c r="S47" s="33">
        <v>6072.6040000000003</v>
      </c>
      <c r="T47" s="33">
        <v>5892.01</v>
      </c>
      <c r="U47" s="33">
        <v>5494.8850000000002</v>
      </c>
      <c r="V47" s="33">
        <v>5647.8530000000001</v>
      </c>
      <c r="W47" s="33">
        <v>5339.5770000000002</v>
      </c>
      <c r="X47" s="33">
        <v>5444.8519999999999</v>
      </c>
      <c r="Y47" s="33">
        <v>5668.8429999999998</v>
      </c>
      <c r="Z47" s="33">
        <v>5539.3209999999999</v>
      </c>
      <c r="AA47" s="33">
        <v>5927.4229999999998</v>
      </c>
      <c r="AB47" s="33">
        <v>5748.4660000000003</v>
      </c>
      <c r="AC47" s="33">
        <v>5607.1</v>
      </c>
      <c r="AD47" s="33">
        <v>6349.1120000000001</v>
      </c>
      <c r="AE47" s="33">
        <v>6564.7889999999998</v>
      </c>
      <c r="AF47" s="33">
        <v>6817.7690000000002</v>
      </c>
      <c r="AG47" s="33">
        <v>6466.2910000000002</v>
      </c>
      <c r="AH47" s="33">
        <v>6332.69</v>
      </c>
      <c r="AI47" s="33">
        <v>6209.44</v>
      </c>
      <c r="AJ47" s="33">
        <v>6096.2629999999999</v>
      </c>
      <c r="AK47" s="33">
        <v>6058.5879999999997</v>
      </c>
      <c r="AL47" s="33">
        <v>5921.357</v>
      </c>
      <c r="AM47" s="33">
        <v>5831.8549999999996</v>
      </c>
      <c r="AN47" s="33">
        <v>6095.0209999999997</v>
      </c>
      <c r="AO47" s="33">
        <v>5776.1360000000004</v>
      </c>
      <c r="AP47" s="33">
        <v>5973.5910000000003</v>
      </c>
      <c r="AQ47" s="19"/>
      <c r="AR47" s="25"/>
      <c r="AS47" s="25"/>
      <c r="AX47" s="60"/>
      <c r="AY47" s="71"/>
      <c r="AZ47" s="58"/>
      <c r="BA47" s="59"/>
      <c r="BB47" s="59"/>
      <c r="BC47" s="60"/>
      <c r="BD47" s="39"/>
      <c r="BE47" s="39"/>
      <c r="BF47" s="128"/>
      <c r="BG47" s="1" t="s">
        <v>82</v>
      </c>
      <c r="BH47" s="33">
        <v>5157.0039999999999</v>
      </c>
      <c r="BI47" s="33">
        <v>5474.2269999999999</v>
      </c>
      <c r="BJ47" s="36">
        <f t="shared" si="0"/>
        <v>6.1513041292967774</v>
      </c>
      <c r="BL47" s="124"/>
      <c r="BM47" s="99" t="s">
        <v>112</v>
      </c>
      <c r="BN47" s="92">
        <v>6.1513041292967774</v>
      </c>
    </row>
    <row r="48" spans="2:66" x14ac:dyDescent="0.25">
      <c r="B48" s="128" t="s">
        <v>13</v>
      </c>
      <c r="C48" s="1" t="s">
        <v>80</v>
      </c>
      <c r="D48" s="33">
        <v>248.59889999999999</v>
      </c>
      <c r="E48" s="33">
        <v>259.44139999999999</v>
      </c>
      <c r="F48" s="33">
        <v>243.09350000000001</v>
      </c>
      <c r="G48" s="33">
        <v>254.3724</v>
      </c>
      <c r="H48" s="33">
        <v>260.78980000000001</v>
      </c>
      <c r="I48" s="33">
        <v>274.59809999999999</v>
      </c>
      <c r="J48" s="33">
        <v>273.01049999999998</v>
      </c>
      <c r="K48" s="33">
        <v>286.24169999999998</v>
      </c>
      <c r="L48" s="33">
        <v>272.50470000000001</v>
      </c>
      <c r="M48" s="33">
        <v>257.76299999999998</v>
      </c>
      <c r="N48" s="33">
        <v>257.67590000000001</v>
      </c>
      <c r="O48" s="33">
        <v>257.85939999999999</v>
      </c>
      <c r="P48" s="33">
        <v>254.6858</v>
      </c>
      <c r="Q48" s="33">
        <v>261.08269999999999</v>
      </c>
      <c r="R48" s="33">
        <v>261.29849999999999</v>
      </c>
      <c r="S48" s="33">
        <v>253.93960000000001</v>
      </c>
      <c r="T48" s="33">
        <v>246.4676</v>
      </c>
      <c r="U48" s="33">
        <v>236.94540000000001</v>
      </c>
      <c r="V48" s="33">
        <v>229.77600000000001</v>
      </c>
      <c r="W48" s="33">
        <v>228.1173</v>
      </c>
      <c r="X48" s="33">
        <v>213.73820000000001</v>
      </c>
      <c r="Y48" s="33">
        <v>207.10839999999999</v>
      </c>
      <c r="Z48" s="33">
        <v>226.37780000000001</v>
      </c>
      <c r="AA48" s="33">
        <v>219.24189999999999</v>
      </c>
      <c r="AB48" s="33">
        <v>212.94560000000001</v>
      </c>
      <c r="AC48" s="33">
        <v>238.68379999999999</v>
      </c>
      <c r="AD48" s="33">
        <v>229.33250000000001</v>
      </c>
      <c r="AE48" s="33">
        <v>238.1541</v>
      </c>
      <c r="AF48" s="33">
        <v>231.22110000000001</v>
      </c>
      <c r="AG48" s="33">
        <v>225.465</v>
      </c>
      <c r="AH48" s="33">
        <v>219.74010000000001</v>
      </c>
      <c r="AI48" s="33">
        <v>221.75880000000001</v>
      </c>
      <c r="AJ48" s="33">
        <v>209.01150000000001</v>
      </c>
      <c r="AK48" s="33">
        <v>120.43989999999999</v>
      </c>
      <c r="AL48" s="33">
        <v>115.3194</v>
      </c>
      <c r="AM48" s="33">
        <v>128.68270000000001</v>
      </c>
      <c r="AN48" s="33">
        <v>129.82730000000001</v>
      </c>
      <c r="AO48" s="33">
        <v>153.75040000000001</v>
      </c>
      <c r="AP48" s="33">
        <v>179.136</v>
      </c>
      <c r="AQ48" s="19"/>
      <c r="AR48" s="25"/>
      <c r="AS48" s="25"/>
      <c r="AX48" s="60"/>
      <c r="AY48" s="71"/>
      <c r="AZ48" s="58"/>
      <c r="BA48" s="59"/>
      <c r="BB48" s="59"/>
      <c r="BC48" s="60"/>
      <c r="BD48" s="39"/>
      <c r="BE48" s="39"/>
      <c r="BF48" s="128" t="s">
        <v>19</v>
      </c>
      <c r="BG48" s="1" t="s">
        <v>80</v>
      </c>
      <c r="BH48" s="33">
        <v>253.27260000000001</v>
      </c>
      <c r="BI48" s="33">
        <v>310.31139999999999</v>
      </c>
      <c r="BJ48" s="36">
        <f t="shared" si="0"/>
        <v>22.520714834530057</v>
      </c>
      <c r="BL48" s="124" t="s">
        <v>19</v>
      </c>
      <c r="BM48" s="99" t="s">
        <v>111</v>
      </c>
      <c r="BN48" s="92">
        <v>22.520714834530057</v>
      </c>
    </row>
    <row r="49" spans="2:66" x14ac:dyDescent="0.25">
      <c r="B49" s="128"/>
      <c r="C49" s="1" t="s">
        <v>81</v>
      </c>
      <c r="D49" s="33">
        <v>1163.127</v>
      </c>
      <c r="E49" s="33">
        <v>1195.2339999999999</v>
      </c>
      <c r="F49" s="33">
        <v>1156.578</v>
      </c>
      <c r="G49" s="33">
        <v>1166.7950000000001</v>
      </c>
      <c r="H49" s="33">
        <v>1192.0160000000001</v>
      </c>
      <c r="I49" s="33">
        <v>1188.4159999999999</v>
      </c>
      <c r="J49" s="33">
        <v>1237.6420000000001</v>
      </c>
      <c r="K49" s="33">
        <v>1276.77</v>
      </c>
      <c r="L49" s="33">
        <v>1282.171</v>
      </c>
      <c r="M49" s="33">
        <v>1259.0129999999999</v>
      </c>
      <c r="N49" s="33">
        <v>1250.6990000000001</v>
      </c>
      <c r="O49" s="33">
        <v>1255.6089999999999</v>
      </c>
      <c r="P49" s="33">
        <v>1240.797</v>
      </c>
      <c r="Q49" s="33">
        <v>1277.0609999999999</v>
      </c>
      <c r="R49" s="33">
        <v>1283.338</v>
      </c>
      <c r="S49" s="33">
        <v>1262.3240000000001</v>
      </c>
      <c r="T49" s="33">
        <v>1266.9059999999999</v>
      </c>
      <c r="U49" s="33">
        <v>1267.82</v>
      </c>
      <c r="V49" s="33">
        <v>1230.3869999999999</v>
      </c>
      <c r="W49" s="33">
        <v>1223.864</v>
      </c>
      <c r="X49" s="33">
        <v>1198.944</v>
      </c>
      <c r="Y49" s="33">
        <v>1181.721</v>
      </c>
      <c r="Z49" s="33">
        <v>1205.242</v>
      </c>
      <c r="AA49" s="33">
        <v>1251.8409999999999</v>
      </c>
      <c r="AB49" s="33">
        <v>1238.232</v>
      </c>
      <c r="AC49" s="33">
        <v>1316.5940000000001</v>
      </c>
      <c r="AD49" s="33">
        <v>1289.4749999999999</v>
      </c>
      <c r="AE49" s="33">
        <v>1308.1130000000001</v>
      </c>
      <c r="AF49" s="33">
        <v>1340.1079999999999</v>
      </c>
      <c r="AG49" s="33">
        <v>1322.721</v>
      </c>
      <c r="AH49" s="33">
        <v>1373.2739999999999</v>
      </c>
      <c r="AI49" s="33">
        <v>1382.7429999999999</v>
      </c>
      <c r="AJ49" s="33">
        <v>1370.383</v>
      </c>
      <c r="AK49" s="33">
        <v>1294.8679999999999</v>
      </c>
      <c r="AL49" s="33">
        <v>1313.547</v>
      </c>
      <c r="AM49" s="33">
        <v>1302.7149999999999</v>
      </c>
      <c r="AN49" s="33">
        <v>1312.3789999999999</v>
      </c>
      <c r="AO49" s="33">
        <v>1365.002</v>
      </c>
      <c r="AP49" s="33">
        <v>1284.5050000000001</v>
      </c>
      <c r="AQ49" s="19"/>
      <c r="AR49" s="25"/>
      <c r="AS49" s="25"/>
      <c r="AX49" s="60"/>
      <c r="AY49" s="71"/>
      <c r="AZ49" s="58"/>
      <c r="BA49" s="59"/>
      <c r="BB49" s="59"/>
      <c r="BC49" s="60"/>
      <c r="BD49" s="39"/>
      <c r="BE49" s="39"/>
      <c r="BF49" s="128"/>
      <c r="BG49" s="1" t="s">
        <v>82</v>
      </c>
      <c r="BH49" s="33">
        <v>8744.018</v>
      </c>
      <c r="BI49" s="33">
        <v>8829.1759999999995</v>
      </c>
      <c r="BJ49" s="36">
        <f t="shared" si="0"/>
        <v>0.97390009947371392</v>
      </c>
      <c r="BL49" s="124"/>
      <c r="BM49" s="99" t="s">
        <v>112</v>
      </c>
      <c r="BN49" s="92">
        <v>0.97390009947371392</v>
      </c>
    </row>
    <row r="50" spans="2:66" x14ac:dyDescent="0.25">
      <c r="B50" s="128"/>
      <c r="C50" s="1" t="s">
        <v>82</v>
      </c>
      <c r="D50" s="33">
        <v>5557.9949999999999</v>
      </c>
      <c r="E50" s="33">
        <v>5717.326</v>
      </c>
      <c r="F50" s="33">
        <v>5527.3140000000003</v>
      </c>
      <c r="G50" s="33">
        <v>5359.8860000000004</v>
      </c>
      <c r="H50" s="33">
        <v>5654.2150000000001</v>
      </c>
      <c r="I50" s="33">
        <v>5607.0309999999999</v>
      </c>
      <c r="J50" s="33">
        <v>5912.92</v>
      </c>
      <c r="K50" s="33">
        <v>5775.8059999999996</v>
      </c>
      <c r="L50" s="33">
        <v>5957.9080000000004</v>
      </c>
      <c r="M50" s="33">
        <v>5841.9579999999996</v>
      </c>
      <c r="N50" s="33">
        <v>5855.6689999999999</v>
      </c>
      <c r="O50" s="33">
        <v>5755.1040000000003</v>
      </c>
      <c r="P50" s="33">
        <v>5542.3689999999997</v>
      </c>
      <c r="Q50" s="33">
        <v>5848.2240000000002</v>
      </c>
      <c r="R50" s="33">
        <v>5912.27</v>
      </c>
      <c r="S50" s="33">
        <v>5747.2550000000001</v>
      </c>
      <c r="T50" s="33">
        <v>6221.9250000000002</v>
      </c>
      <c r="U50" s="33">
        <v>6248.6109999999999</v>
      </c>
      <c r="V50" s="33">
        <v>5885.3509999999997</v>
      </c>
      <c r="W50" s="33">
        <v>5890.0259999999998</v>
      </c>
      <c r="X50" s="33">
        <v>6002.8</v>
      </c>
      <c r="Y50" s="33">
        <v>5565.518</v>
      </c>
      <c r="Z50" s="33">
        <v>5848.3649999999998</v>
      </c>
      <c r="AA50" s="33">
        <v>6136.3590000000004</v>
      </c>
      <c r="AB50" s="33">
        <v>6054.7290000000003</v>
      </c>
      <c r="AC50" s="33">
        <v>6445.5360000000001</v>
      </c>
      <c r="AD50" s="33">
        <v>6638.4939999999997</v>
      </c>
      <c r="AE50" s="33">
        <v>6637.915</v>
      </c>
      <c r="AF50" s="33">
        <v>6918.9030000000002</v>
      </c>
      <c r="AG50" s="33">
        <v>6921.23</v>
      </c>
      <c r="AH50" s="33">
        <v>7407.6819999999998</v>
      </c>
      <c r="AI50" s="33">
        <v>7402.4549999999999</v>
      </c>
      <c r="AJ50" s="33">
        <v>7200.62</v>
      </c>
      <c r="AK50" s="33">
        <v>7493.0959999999995</v>
      </c>
      <c r="AL50" s="33">
        <v>7565.2860000000001</v>
      </c>
      <c r="AM50" s="33">
        <v>7346.8159999999998</v>
      </c>
      <c r="AN50" s="33">
        <v>7539.973</v>
      </c>
      <c r="AO50" s="33">
        <v>7845.4</v>
      </c>
      <c r="AP50" s="33">
        <v>6684.598</v>
      </c>
      <c r="AQ50" s="19"/>
      <c r="AR50" s="25"/>
      <c r="AS50" s="25"/>
      <c r="AX50" s="60"/>
      <c r="AY50" s="71"/>
      <c r="AZ50" s="58"/>
      <c r="BA50" s="59"/>
      <c r="BB50" s="59"/>
      <c r="BC50" s="60"/>
      <c r="BD50" s="39"/>
      <c r="BE50" s="39"/>
      <c r="BF50" s="128" t="s">
        <v>58</v>
      </c>
      <c r="BG50" s="1" t="s">
        <v>80</v>
      </c>
      <c r="BH50" s="59">
        <v>172.54050000000001</v>
      </c>
      <c r="BI50" s="33">
        <v>212.95009999999999</v>
      </c>
      <c r="BJ50" s="36">
        <f t="shared" si="0"/>
        <v>23.420356380096258</v>
      </c>
      <c r="BL50" s="125" t="s">
        <v>58</v>
      </c>
      <c r="BM50" s="98" t="s">
        <v>111</v>
      </c>
      <c r="BN50" s="94">
        <v>23.420356380096258</v>
      </c>
    </row>
    <row r="51" spans="2:66" x14ac:dyDescent="0.25">
      <c r="B51" s="128" t="s">
        <v>14</v>
      </c>
      <c r="C51" s="1" t="s">
        <v>80</v>
      </c>
      <c r="D51" s="33">
        <v>359.03339999999997</v>
      </c>
      <c r="E51" s="33">
        <v>364.37689999999998</v>
      </c>
      <c r="F51" s="33">
        <v>374.37220000000002</v>
      </c>
      <c r="G51" s="33">
        <v>388.1705</v>
      </c>
      <c r="H51" s="33">
        <v>391.87470000000002</v>
      </c>
      <c r="I51" s="33">
        <v>396.69909999999999</v>
      </c>
      <c r="J51" s="33">
        <v>408.6893</v>
      </c>
      <c r="K51" s="33">
        <v>412.1497</v>
      </c>
      <c r="L51" s="33">
        <v>410.18700000000001</v>
      </c>
      <c r="M51" s="33">
        <v>407.0822</v>
      </c>
      <c r="N51" s="33">
        <v>395.09989999999999</v>
      </c>
      <c r="O51" s="33">
        <v>401.5684</v>
      </c>
      <c r="P51" s="33">
        <v>393.56139999999999</v>
      </c>
      <c r="Q51" s="33">
        <v>381.2396</v>
      </c>
      <c r="R51" s="33">
        <v>370.03250000000003</v>
      </c>
      <c r="S51" s="33">
        <v>353.39620000000002</v>
      </c>
      <c r="T51" s="33">
        <v>346.30439999999999</v>
      </c>
      <c r="U51" s="33">
        <v>362.15320000000003</v>
      </c>
      <c r="V51" s="33">
        <v>359.3802</v>
      </c>
      <c r="W51" s="33">
        <v>368.01979999999998</v>
      </c>
      <c r="X51" s="33">
        <v>347.49169999999998</v>
      </c>
      <c r="Y51" s="33">
        <v>346.08089999999999</v>
      </c>
      <c r="Z51" s="33">
        <v>348.46730000000002</v>
      </c>
      <c r="AA51" s="33">
        <v>341.47710000000001</v>
      </c>
      <c r="AB51" s="33">
        <v>332.35509999999999</v>
      </c>
      <c r="AC51" s="33">
        <v>327.91140000000001</v>
      </c>
      <c r="AD51" s="33">
        <v>336.21890000000002</v>
      </c>
      <c r="AE51" s="33">
        <v>324.83550000000002</v>
      </c>
      <c r="AF51" s="33">
        <v>316.65030000000002</v>
      </c>
      <c r="AG51" s="33">
        <v>325.04820000000001</v>
      </c>
      <c r="AH51" s="33">
        <v>345.60480000000001</v>
      </c>
      <c r="AI51" s="33">
        <v>330.7208</v>
      </c>
      <c r="AJ51" s="33">
        <v>333.48129999999998</v>
      </c>
      <c r="AK51" s="33">
        <v>240.17140000000001</v>
      </c>
      <c r="AL51" s="33">
        <v>221.4701</v>
      </c>
      <c r="AM51" s="33">
        <v>229.04859999999999</v>
      </c>
      <c r="AN51" s="33">
        <v>249.47470000000001</v>
      </c>
      <c r="AO51" s="33">
        <v>264.75700000000001</v>
      </c>
      <c r="AP51" s="33">
        <v>262.54599999999999</v>
      </c>
      <c r="AQ51" s="19"/>
      <c r="AR51" s="25"/>
      <c r="AS51" s="25"/>
      <c r="AX51" s="60"/>
      <c r="AY51" s="71"/>
      <c r="AZ51" s="58"/>
      <c r="BA51" s="59"/>
      <c r="BB51" s="59"/>
      <c r="BC51" s="60"/>
      <c r="BD51" s="39"/>
      <c r="BE51" s="39"/>
      <c r="BF51" s="128"/>
      <c r="BG51" s="1" t="s">
        <v>82</v>
      </c>
      <c r="BH51" s="59">
        <v>6966.35</v>
      </c>
      <c r="BI51" s="33">
        <v>6410.826</v>
      </c>
      <c r="BJ51" s="36">
        <f t="shared" si="0"/>
        <v>-7.9743911804603602</v>
      </c>
      <c r="BL51" s="126"/>
      <c r="BM51" s="100" t="s">
        <v>112</v>
      </c>
      <c r="BN51" s="96">
        <v>-7.9743911804603602</v>
      </c>
    </row>
    <row r="52" spans="2:66" x14ac:dyDescent="0.25">
      <c r="B52" s="128"/>
      <c r="C52" s="1" t="s">
        <v>81</v>
      </c>
      <c r="D52" s="33">
        <v>1497.2429999999999</v>
      </c>
      <c r="E52" s="33">
        <v>1510.94</v>
      </c>
      <c r="F52" s="33">
        <v>1565.9580000000001</v>
      </c>
      <c r="G52" s="33">
        <v>1578.164</v>
      </c>
      <c r="H52" s="33">
        <v>1596.606</v>
      </c>
      <c r="I52" s="33">
        <v>1683.4159999999999</v>
      </c>
      <c r="J52" s="33">
        <v>1686.8489999999999</v>
      </c>
      <c r="K52" s="33">
        <v>1648.605</v>
      </c>
      <c r="L52" s="33">
        <v>1660.29</v>
      </c>
      <c r="M52" s="33">
        <v>1695.038</v>
      </c>
      <c r="N52" s="33">
        <v>1732.136</v>
      </c>
      <c r="O52" s="33">
        <v>1803.14</v>
      </c>
      <c r="P52" s="33">
        <v>1727.376</v>
      </c>
      <c r="Q52" s="33">
        <v>1722.914</v>
      </c>
      <c r="R52" s="33">
        <v>1674.5409999999999</v>
      </c>
      <c r="S52" s="33">
        <v>1635.76</v>
      </c>
      <c r="T52" s="33">
        <v>1660.8440000000001</v>
      </c>
      <c r="U52" s="33">
        <v>1660.796</v>
      </c>
      <c r="V52" s="33">
        <v>1707.5709999999999</v>
      </c>
      <c r="W52" s="33">
        <v>1749.729</v>
      </c>
      <c r="X52" s="33">
        <v>1719.575</v>
      </c>
      <c r="Y52" s="33">
        <v>1666.38</v>
      </c>
      <c r="Z52" s="33">
        <v>1687.8130000000001</v>
      </c>
      <c r="AA52" s="33">
        <v>1645.4739999999999</v>
      </c>
      <c r="AB52" s="33">
        <v>1669.9590000000001</v>
      </c>
      <c r="AC52" s="33">
        <v>1646.0530000000001</v>
      </c>
      <c r="AD52" s="33">
        <v>1618.5440000000001</v>
      </c>
      <c r="AE52" s="33">
        <v>1668.9390000000001</v>
      </c>
      <c r="AF52" s="33">
        <v>1650.6489999999999</v>
      </c>
      <c r="AG52" s="33">
        <v>1625.222</v>
      </c>
      <c r="AH52" s="33">
        <v>1678.482</v>
      </c>
      <c r="AI52" s="33">
        <v>1672.3109999999999</v>
      </c>
      <c r="AJ52" s="33">
        <v>1660.63</v>
      </c>
      <c r="AK52" s="33">
        <v>1539.2470000000001</v>
      </c>
      <c r="AL52" s="33">
        <v>1551.8810000000001</v>
      </c>
      <c r="AM52" s="33">
        <v>1509.6980000000001</v>
      </c>
      <c r="AN52" s="33">
        <v>1498.171</v>
      </c>
      <c r="AO52" s="33">
        <v>1578.6890000000001</v>
      </c>
      <c r="AP52" s="33">
        <v>1553.0630000000001</v>
      </c>
      <c r="AQ52" s="19"/>
      <c r="AR52" s="25"/>
      <c r="AS52" s="25"/>
      <c r="AX52" s="60"/>
      <c r="AY52" s="71"/>
      <c r="AZ52" s="58"/>
      <c r="BA52" s="59"/>
      <c r="BB52" s="59"/>
      <c r="BC52" s="60"/>
      <c r="BD52" s="39"/>
      <c r="BE52" s="39"/>
      <c r="BL52" s="95"/>
    </row>
    <row r="53" spans="2:66" x14ac:dyDescent="0.25">
      <c r="B53" s="128"/>
      <c r="C53" s="1" t="s">
        <v>82</v>
      </c>
      <c r="D53" s="33">
        <v>7592.14</v>
      </c>
      <c r="E53" s="33">
        <v>7496.8779999999997</v>
      </c>
      <c r="F53" s="33">
        <v>7622.6880000000001</v>
      </c>
      <c r="G53" s="33">
        <v>7867.1790000000001</v>
      </c>
      <c r="H53" s="33">
        <v>7685.7690000000002</v>
      </c>
      <c r="I53" s="33">
        <v>8266.3989999999994</v>
      </c>
      <c r="J53" s="33">
        <v>8021.4809999999998</v>
      </c>
      <c r="K53" s="33">
        <v>7424.817</v>
      </c>
      <c r="L53" s="33">
        <v>8570.5849999999991</v>
      </c>
      <c r="M53" s="33">
        <v>8782.8169999999991</v>
      </c>
      <c r="N53" s="33">
        <v>9216.6569999999992</v>
      </c>
      <c r="O53" s="33">
        <v>8844.9989999999998</v>
      </c>
      <c r="P53" s="33">
        <v>9264.4709999999995</v>
      </c>
      <c r="Q53" s="33">
        <v>9529.5</v>
      </c>
      <c r="R53" s="33">
        <v>9199.3770000000004</v>
      </c>
      <c r="S53" s="33">
        <v>9146.0409999999993</v>
      </c>
      <c r="T53" s="33">
        <v>9004.11</v>
      </c>
      <c r="U53" s="33">
        <v>8306.9519999999993</v>
      </c>
      <c r="V53" s="33">
        <v>8575.4359999999997</v>
      </c>
      <c r="W53" s="33">
        <v>9233.9390000000003</v>
      </c>
      <c r="X53" s="33">
        <v>9125.009</v>
      </c>
      <c r="Y53" s="33">
        <v>8800.0360000000001</v>
      </c>
      <c r="Z53" s="33">
        <v>9139.1910000000007</v>
      </c>
      <c r="AA53" s="33">
        <v>9302.2039999999997</v>
      </c>
      <c r="AB53" s="33">
        <v>9544.1929999999993</v>
      </c>
      <c r="AC53" s="33">
        <v>9428.3680000000004</v>
      </c>
      <c r="AD53" s="33">
        <v>9631.8469999999998</v>
      </c>
      <c r="AE53" s="33">
        <v>9589.4490000000005</v>
      </c>
      <c r="AF53" s="33">
        <v>9353.0259999999998</v>
      </c>
      <c r="AG53" s="33">
        <v>9453.2440000000006</v>
      </c>
      <c r="AH53" s="33">
        <v>9705.7950000000001</v>
      </c>
      <c r="AI53" s="33">
        <v>9629.4719999999998</v>
      </c>
      <c r="AJ53" s="33">
        <v>9930.232</v>
      </c>
      <c r="AK53" s="33">
        <v>9059.9210000000003</v>
      </c>
      <c r="AL53" s="33">
        <v>9918.5210000000006</v>
      </c>
      <c r="AM53" s="33">
        <v>8755.9089999999997</v>
      </c>
      <c r="AN53" s="33">
        <v>8870.6790000000001</v>
      </c>
      <c r="AO53" s="33">
        <v>8073.7250000000004</v>
      </c>
      <c r="AP53" s="33">
        <v>8100.1289999999999</v>
      </c>
      <c r="AQ53" s="19"/>
      <c r="AR53" s="25"/>
      <c r="AS53" s="25"/>
      <c r="AX53" s="60"/>
      <c r="AY53" s="71"/>
      <c r="AZ53" s="58"/>
      <c r="BA53" s="59"/>
      <c r="BB53" s="59"/>
      <c r="BC53" s="60"/>
      <c r="BD53" s="39"/>
      <c r="BE53" s="39"/>
    </row>
    <row r="54" spans="2:66" x14ac:dyDescent="0.25">
      <c r="B54" s="128" t="s">
        <v>15</v>
      </c>
      <c r="C54" s="1" t="s">
        <v>80</v>
      </c>
      <c r="D54" s="33">
        <v>426.60500000000002</v>
      </c>
      <c r="E54" s="33">
        <v>424.84280000000001</v>
      </c>
      <c r="F54" s="33">
        <v>439.79199999999997</v>
      </c>
      <c r="G54" s="33">
        <v>433.23379999999997</v>
      </c>
      <c r="H54" s="33">
        <v>441.56229999999999</v>
      </c>
      <c r="I54" s="33">
        <v>454.96870000000001</v>
      </c>
      <c r="J54" s="33">
        <v>449.99239999999998</v>
      </c>
      <c r="K54" s="33">
        <v>443.10890000000001</v>
      </c>
      <c r="L54" s="33">
        <v>469.10980000000001</v>
      </c>
      <c r="M54" s="33">
        <v>459.34199999999998</v>
      </c>
      <c r="N54" s="33">
        <v>459.83179999999999</v>
      </c>
      <c r="O54" s="33">
        <v>446.02780000000001</v>
      </c>
      <c r="P54" s="33">
        <v>418.81189999999998</v>
      </c>
      <c r="Q54" s="33">
        <v>413.08240000000001</v>
      </c>
      <c r="R54" s="33">
        <v>421.39370000000002</v>
      </c>
      <c r="S54" s="33">
        <v>429.6687</v>
      </c>
      <c r="T54" s="33">
        <v>399.2353</v>
      </c>
      <c r="U54" s="33">
        <v>373.66199999999998</v>
      </c>
      <c r="V54" s="33">
        <v>349.99770000000001</v>
      </c>
      <c r="W54" s="33">
        <v>383.81580000000002</v>
      </c>
      <c r="X54" s="33">
        <v>367.94540000000001</v>
      </c>
      <c r="Y54" s="33">
        <v>402.2303</v>
      </c>
      <c r="Z54" s="33">
        <v>359.25650000000002</v>
      </c>
      <c r="AA54" s="33">
        <v>357.95859999999999</v>
      </c>
      <c r="AB54" s="33">
        <v>336.37419999999997</v>
      </c>
      <c r="AC54" s="33">
        <v>333.02749999999997</v>
      </c>
      <c r="AD54" s="33">
        <v>336.32010000000002</v>
      </c>
      <c r="AE54" s="33">
        <v>355.75259999999997</v>
      </c>
      <c r="AF54" s="33">
        <v>377.13830000000002</v>
      </c>
      <c r="AG54" s="33">
        <v>381.01760000000002</v>
      </c>
      <c r="AH54" s="33">
        <v>397.834</v>
      </c>
      <c r="AI54" s="33">
        <v>412.78019999999998</v>
      </c>
      <c r="AJ54" s="33">
        <v>394.0104</v>
      </c>
      <c r="AK54" s="33">
        <v>343.43599999999998</v>
      </c>
      <c r="AL54" s="33">
        <v>323.20209999999997</v>
      </c>
      <c r="AM54" s="33">
        <v>322.25080000000003</v>
      </c>
      <c r="AN54" s="33">
        <v>329.5573</v>
      </c>
      <c r="AO54" s="33">
        <v>329.05329999999998</v>
      </c>
      <c r="AP54" s="33">
        <v>310.4939</v>
      </c>
      <c r="AQ54" s="19"/>
      <c r="AR54" s="25"/>
      <c r="AS54" s="25"/>
      <c r="AX54" s="60"/>
      <c r="AY54" s="71"/>
      <c r="AZ54" s="58"/>
      <c r="BA54" s="59"/>
      <c r="BB54" s="59"/>
      <c r="BC54" s="60"/>
      <c r="BD54" s="39"/>
      <c r="BE54" s="39"/>
    </row>
    <row r="55" spans="2:66" x14ac:dyDescent="0.25">
      <c r="B55" s="128"/>
      <c r="C55" s="1" t="s">
        <v>81</v>
      </c>
      <c r="D55" s="33">
        <v>1576.2719999999999</v>
      </c>
      <c r="E55" s="33">
        <v>1542.0219999999999</v>
      </c>
      <c r="F55" s="33">
        <v>1657.943</v>
      </c>
      <c r="G55" s="33">
        <v>1659.798</v>
      </c>
      <c r="H55" s="33">
        <v>1652.481</v>
      </c>
      <c r="I55" s="33">
        <v>1676.701</v>
      </c>
      <c r="J55" s="33">
        <v>1731.3869999999999</v>
      </c>
      <c r="K55" s="33">
        <v>1722.2950000000001</v>
      </c>
      <c r="L55" s="33">
        <v>1735.376</v>
      </c>
      <c r="M55" s="33">
        <v>1741.0820000000001</v>
      </c>
      <c r="N55" s="33">
        <v>1783.172</v>
      </c>
      <c r="O55" s="33">
        <v>1743.9259999999999</v>
      </c>
      <c r="P55" s="33">
        <v>1755.4559999999999</v>
      </c>
      <c r="Q55" s="33">
        <v>1709.9680000000001</v>
      </c>
      <c r="R55" s="33">
        <v>1721.4970000000001</v>
      </c>
      <c r="S55" s="33">
        <v>1697.0150000000001</v>
      </c>
      <c r="T55" s="33">
        <v>1624.5719999999999</v>
      </c>
      <c r="U55" s="33">
        <v>1598.5360000000001</v>
      </c>
      <c r="V55" s="33">
        <v>1598.885</v>
      </c>
      <c r="W55" s="33">
        <v>1637.836</v>
      </c>
      <c r="X55" s="33">
        <v>1594.5419999999999</v>
      </c>
      <c r="Y55" s="33">
        <v>1595.204</v>
      </c>
      <c r="Z55" s="33">
        <v>1552.672</v>
      </c>
      <c r="AA55" s="33">
        <v>1562.2380000000001</v>
      </c>
      <c r="AB55" s="33">
        <v>1544.519</v>
      </c>
      <c r="AC55" s="33">
        <v>1610.634</v>
      </c>
      <c r="AD55" s="33">
        <v>1583.491</v>
      </c>
      <c r="AE55" s="33">
        <v>1671.8820000000001</v>
      </c>
      <c r="AF55" s="33">
        <v>1691.386</v>
      </c>
      <c r="AG55" s="33">
        <v>1708.5129999999999</v>
      </c>
      <c r="AH55" s="33">
        <v>1758.018</v>
      </c>
      <c r="AI55" s="33">
        <v>1794.89</v>
      </c>
      <c r="AJ55" s="33">
        <v>1782.289</v>
      </c>
      <c r="AK55" s="33">
        <v>1730.7360000000001</v>
      </c>
      <c r="AL55" s="33">
        <v>1637.0640000000001</v>
      </c>
      <c r="AM55" s="33">
        <v>1597.1890000000001</v>
      </c>
      <c r="AN55" s="33">
        <v>1571.9010000000001</v>
      </c>
      <c r="AO55" s="33">
        <v>1495.0809999999999</v>
      </c>
      <c r="AP55" s="33">
        <v>1466.1489999999999</v>
      </c>
      <c r="AQ55" s="19"/>
      <c r="AR55" s="25"/>
      <c r="AS55" s="25"/>
      <c r="AX55" s="60"/>
      <c r="AY55" s="71"/>
      <c r="AZ55" s="58"/>
      <c r="BA55" s="59"/>
      <c r="BB55" s="59"/>
      <c r="BC55" s="60"/>
      <c r="BD55" s="39"/>
      <c r="BE55" s="39"/>
    </row>
    <row r="56" spans="2:66" x14ac:dyDescent="0.25">
      <c r="B56" s="128"/>
      <c r="C56" s="1" t="s">
        <v>82</v>
      </c>
      <c r="D56" s="33">
        <v>6606.5609999999997</v>
      </c>
      <c r="E56" s="33">
        <v>5843.0280000000002</v>
      </c>
      <c r="F56" s="33">
        <v>6641.57</v>
      </c>
      <c r="G56" s="33">
        <v>6012.0519999999997</v>
      </c>
      <c r="H56" s="33">
        <v>6421.3180000000002</v>
      </c>
      <c r="I56" s="33">
        <v>6562.9650000000001</v>
      </c>
      <c r="J56" s="33">
        <v>6948.5190000000002</v>
      </c>
      <c r="K56" s="33">
        <v>6674.0119999999997</v>
      </c>
      <c r="L56" s="33">
        <v>6464.165</v>
      </c>
      <c r="M56" s="33">
        <v>6572.2209999999995</v>
      </c>
      <c r="N56" s="33">
        <v>6951.4570000000003</v>
      </c>
      <c r="O56" s="33">
        <v>6616.6769999999997</v>
      </c>
      <c r="P56" s="33">
        <v>6545.2960000000003</v>
      </c>
      <c r="Q56" s="33">
        <v>6211.4889999999996</v>
      </c>
      <c r="R56" s="33">
        <v>5934.56</v>
      </c>
      <c r="S56" s="33">
        <v>5939.9409999999998</v>
      </c>
      <c r="T56" s="33">
        <v>6056.2979999999998</v>
      </c>
      <c r="U56" s="33">
        <v>5997.848</v>
      </c>
      <c r="V56" s="33">
        <v>6234.8639999999996</v>
      </c>
      <c r="W56" s="33">
        <v>6760.3649999999998</v>
      </c>
      <c r="X56" s="33">
        <v>6418.3230000000003</v>
      </c>
      <c r="Y56" s="33">
        <v>6437.4179999999997</v>
      </c>
      <c r="Z56" s="33">
        <v>6590.4880000000003</v>
      </c>
      <c r="AA56" s="33">
        <v>6878.1210000000001</v>
      </c>
      <c r="AB56" s="33">
        <v>6747.8680000000004</v>
      </c>
      <c r="AC56" s="33">
        <v>6917.82</v>
      </c>
      <c r="AD56" s="33">
        <v>7306.2929999999997</v>
      </c>
      <c r="AE56" s="33">
        <v>7116.2</v>
      </c>
      <c r="AF56" s="33">
        <v>7307.7420000000002</v>
      </c>
      <c r="AG56" s="33">
        <v>6957.7420000000002</v>
      </c>
      <c r="AH56" s="33">
        <v>7312.3459999999995</v>
      </c>
      <c r="AI56" s="33">
        <v>7460.5889999999999</v>
      </c>
      <c r="AJ56" s="33">
        <v>6895.5029999999997</v>
      </c>
      <c r="AK56" s="33">
        <v>7235.0690000000004</v>
      </c>
      <c r="AL56" s="33">
        <v>7084.2359999999999</v>
      </c>
      <c r="AM56" s="33">
        <v>7034.6229999999996</v>
      </c>
      <c r="AN56" s="33">
        <v>6336.9120000000003</v>
      </c>
      <c r="AO56" s="33">
        <v>6088.7879999999996</v>
      </c>
      <c r="AP56" s="33">
        <v>6256.8130000000001</v>
      </c>
      <c r="AQ56" s="19"/>
      <c r="AR56" s="25"/>
      <c r="AS56" s="25"/>
      <c r="AX56" s="60"/>
      <c r="AY56" s="71"/>
      <c r="AZ56" s="58"/>
      <c r="BA56" s="59"/>
      <c r="BB56" s="59"/>
      <c r="BC56" s="60"/>
      <c r="BD56" s="39"/>
      <c r="BE56" s="39"/>
    </row>
    <row r="57" spans="2:66" x14ac:dyDescent="0.25">
      <c r="B57" s="128" t="s">
        <v>16</v>
      </c>
      <c r="C57" s="1" t="s">
        <v>80</v>
      </c>
      <c r="D57" s="33">
        <v>425.49360000000001</v>
      </c>
      <c r="E57" s="33">
        <v>421.03289999999998</v>
      </c>
      <c r="F57" s="33">
        <v>456.30700000000002</v>
      </c>
      <c r="G57" s="33">
        <v>458.52499999999998</v>
      </c>
      <c r="H57" s="33">
        <v>420.18650000000002</v>
      </c>
      <c r="I57" s="33">
        <v>447.68560000000002</v>
      </c>
      <c r="J57" s="33">
        <v>497.25020000000001</v>
      </c>
      <c r="K57" s="33">
        <v>512.34270000000004</v>
      </c>
      <c r="L57" s="33">
        <v>510.65570000000002</v>
      </c>
      <c r="M57" s="33">
        <v>475.59050000000002</v>
      </c>
      <c r="N57" s="33">
        <v>448.29989999999998</v>
      </c>
      <c r="O57" s="33">
        <v>507.60359999999997</v>
      </c>
      <c r="P57" s="33">
        <v>512.14549999999997</v>
      </c>
      <c r="Q57" s="33">
        <v>475.99599999999998</v>
      </c>
      <c r="R57" s="33">
        <v>483.1952</v>
      </c>
      <c r="S57" s="33">
        <v>462.06380000000001</v>
      </c>
      <c r="T57" s="33">
        <v>418.80290000000002</v>
      </c>
      <c r="U57" s="33">
        <v>385.9717</v>
      </c>
      <c r="V57" s="33">
        <v>389.90539999999999</v>
      </c>
      <c r="W57" s="33">
        <v>440.23450000000003</v>
      </c>
      <c r="X57" s="33">
        <v>438.48309999999998</v>
      </c>
      <c r="Y57" s="33">
        <v>408.62189999999998</v>
      </c>
      <c r="Z57" s="33">
        <v>422.80419999999998</v>
      </c>
      <c r="AA57" s="33">
        <v>433.25400000000002</v>
      </c>
      <c r="AB57" s="33">
        <v>395.6001</v>
      </c>
      <c r="AC57" s="33">
        <v>385.74290000000002</v>
      </c>
      <c r="AD57" s="33">
        <v>459.53219999999999</v>
      </c>
      <c r="AE57" s="33">
        <v>491.60910000000001</v>
      </c>
      <c r="AF57" s="33">
        <v>465.98160000000001</v>
      </c>
      <c r="AG57" s="33">
        <v>468.13600000000002</v>
      </c>
      <c r="AH57" s="33">
        <v>433.1198</v>
      </c>
      <c r="AI57" s="33">
        <v>530.85050000000001</v>
      </c>
      <c r="AJ57" s="33">
        <v>457.6001</v>
      </c>
      <c r="AK57" s="33">
        <v>397.89139999999998</v>
      </c>
      <c r="AL57" s="33">
        <v>314.58859999999999</v>
      </c>
      <c r="AM57" s="33">
        <v>486.18799999999999</v>
      </c>
      <c r="AN57" s="33">
        <v>321.20960000000002</v>
      </c>
      <c r="AO57" s="33">
        <v>463.459</v>
      </c>
      <c r="AP57" s="33">
        <v>323.01069999999999</v>
      </c>
      <c r="AQ57" s="19"/>
      <c r="AR57" s="25"/>
      <c r="AS57" s="25"/>
      <c r="AX57" s="60"/>
      <c r="AY57" s="71"/>
      <c r="AZ57" s="58"/>
      <c r="BA57" s="59"/>
      <c r="BB57" s="59"/>
      <c r="BC57" s="60"/>
      <c r="BD57" s="39"/>
      <c r="BE57" s="39"/>
    </row>
    <row r="58" spans="2:66" x14ac:dyDescent="0.25">
      <c r="B58" s="128"/>
      <c r="C58" s="1" t="s">
        <v>81</v>
      </c>
      <c r="D58" s="33">
        <v>1759.26</v>
      </c>
      <c r="E58" s="33">
        <v>1702.6559999999999</v>
      </c>
      <c r="F58" s="33">
        <v>1754.079</v>
      </c>
      <c r="G58" s="33">
        <v>1825.6990000000001</v>
      </c>
      <c r="H58" s="33">
        <v>1725.3430000000001</v>
      </c>
      <c r="I58" s="33">
        <v>1705.9860000000001</v>
      </c>
      <c r="J58" s="33">
        <v>1916.3689999999999</v>
      </c>
      <c r="K58" s="33">
        <v>1996.2670000000001</v>
      </c>
      <c r="L58" s="33">
        <v>2018.1980000000001</v>
      </c>
      <c r="M58" s="33">
        <v>1850.8489999999999</v>
      </c>
      <c r="N58" s="33">
        <v>1931.211</v>
      </c>
      <c r="O58" s="33">
        <v>2114.107</v>
      </c>
      <c r="P58" s="33">
        <v>1941.2460000000001</v>
      </c>
      <c r="Q58" s="33">
        <v>1908.962</v>
      </c>
      <c r="R58" s="33">
        <v>1894.704</v>
      </c>
      <c r="S58" s="33">
        <v>1904.771</v>
      </c>
      <c r="T58" s="33">
        <v>1726.6389999999999</v>
      </c>
      <c r="U58" s="33">
        <v>1774.4960000000001</v>
      </c>
      <c r="V58" s="33">
        <v>1765.789</v>
      </c>
      <c r="W58" s="33">
        <v>1837.2650000000001</v>
      </c>
      <c r="X58" s="33">
        <v>1938.829</v>
      </c>
      <c r="Y58" s="33">
        <v>1926.6790000000001</v>
      </c>
      <c r="Z58" s="33">
        <v>1887.0319999999999</v>
      </c>
      <c r="AA58" s="33">
        <v>1879.5509999999999</v>
      </c>
      <c r="AB58" s="33">
        <v>1815.7670000000001</v>
      </c>
      <c r="AC58" s="33">
        <v>1850.0319999999999</v>
      </c>
      <c r="AD58" s="33">
        <v>1882.3130000000001</v>
      </c>
      <c r="AE58" s="33">
        <v>2020.289</v>
      </c>
      <c r="AF58" s="33">
        <v>1975.59</v>
      </c>
      <c r="AG58" s="33">
        <v>1938.7719999999999</v>
      </c>
      <c r="AH58" s="33">
        <v>2001.732</v>
      </c>
      <c r="AI58" s="33">
        <v>2311.6590000000001</v>
      </c>
      <c r="AJ58" s="33">
        <v>2057.5070000000001</v>
      </c>
      <c r="AK58" s="33">
        <v>2272.6849999999999</v>
      </c>
      <c r="AL58" s="33">
        <v>2032.075</v>
      </c>
      <c r="AM58" s="33">
        <v>2114.0549999999998</v>
      </c>
      <c r="AN58" s="33">
        <v>2248.317</v>
      </c>
      <c r="AO58" s="33">
        <v>2339.8710000000001</v>
      </c>
      <c r="AP58" s="33">
        <v>1957.548</v>
      </c>
      <c r="AQ58" s="19"/>
      <c r="AR58" s="25"/>
      <c r="AS58" s="25"/>
      <c r="AX58" s="60"/>
      <c r="AY58" s="71"/>
      <c r="AZ58" s="58"/>
      <c r="BA58" s="59"/>
      <c r="BB58" s="59"/>
      <c r="BC58" s="60"/>
      <c r="BD58" s="39"/>
      <c r="BE58" s="39"/>
    </row>
    <row r="59" spans="2:66" x14ac:dyDescent="0.25">
      <c r="B59" s="128"/>
      <c r="C59" s="1" t="s">
        <v>82</v>
      </c>
      <c r="D59" s="33">
        <v>7490.0919999999996</v>
      </c>
      <c r="E59" s="33">
        <v>6909.8530000000001</v>
      </c>
      <c r="F59" s="33">
        <v>7176.3329999999996</v>
      </c>
      <c r="G59" s="33">
        <v>6589.6149999999998</v>
      </c>
      <c r="H59" s="33">
        <v>6490.6610000000001</v>
      </c>
      <c r="I59" s="33">
        <v>6077.6319999999996</v>
      </c>
      <c r="J59" s="33">
        <v>6662.9650000000001</v>
      </c>
      <c r="K59" s="33">
        <v>7260.0770000000002</v>
      </c>
      <c r="L59" s="33">
        <v>6811.0540000000001</v>
      </c>
      <c r="M59" s="33">
        <v>6611.2470000000003</v>
      </c>
      <c r="N59" s="33">
        <v>7064.0349999999999</v>
      </c>
      <c r="O59" s="33">
        <v>7745.6909999999998</v>
      </c>
      <c r="P59" s="33">
        <v>6397.7870000000003</v>
      </c>
      <c r="Q59" s="33">
        <v>6166.8969999999999</v>
      </c>
      <c r="R59" s="33">
        <v>6392.6670000000004</v>
      </c>
      <c r="S59" s="33">
        <v>6311.9870000000001</v>
      </c>
      <c r="T59" s="33">
        <v>6192.7669999999998</v>
      </c>
      <c r="U59" s="33">
        <v>6016.3940000000002</v>
      </c>
      <c r="V59" s="33">
        <v>6210.6629999999996</v>
      </c>
      <c r="W59" s="33">
        <v>5752.8609999999999</v>
      </c>
      <c r="X59" s="33">
        <v>6036.0749999999998</v>
      </c>
      <c r="Y59" s="33">
        <v>6260.6589999999997</v>
      </c>
      <c r="Z59" s="33">
        <v>6284.9979999999996</v>
      </c>
      <c r="AA59" s="33">
        <v>6222.4530000000004</v>
      </c>
      <c r="AB59" s="33">
        <v>6518.5990000000002</v>
      </c>
      <c r="AC59" s="33">
        <v>6901.607</v>
      </c>
      <c r="AD59" s="33">
        <v>6667.79</v>
      </c>
      <c r="AE59" s="33">
        <v>6932.0870000000004</v>
      </c>
      <c r="AF59" s="33">
        <v>6764.0659999999998</v>
      </c>
      <c r="AG59" s="33">
        <v>7103.5410000000002</v>
      </c>
      <c r="AH59" s="33">
        <v>7144.5439999999999</v>
      </c>
      <c r="AI59" s="33">
        <v>8011.2669999999998</v>
      </c>
      <c r="AJ59" s="33">
        <v>7307.2240000000002</v>
      </c>
      <c r="AK59" s="33">
        <v>8654.759</v>
      </c>
      <c r="AL59" s="33">
        <v>9391.2800000000007</v>
      </c>
      <c r="AM59" s="33">
        <v>9058.5920000000006</v>
      </c>
      <c r="AN59" s="33">
        <v>10039.64</v>
      </c>
      <c r="AO59" s="33">
        <v>9082.0499999999993</v>
      </c>
      <c r="AP59" s="33">
        <v>7565.6540000000005</v>
      </c>
      <c r="AQ59" s="19"/>
      <c r="AR59" s="25"/>
      <c r="AS59" s="25"/>
      <c r="AX59" s="60"/>
      <c r="AY59" s="71"/>
      <c r="AZ59" s="58"/>
      <c r="BA59" s="59"/>
      <c r="BB59" s="59"/>
      <c r="BC59" s="60"/>
      <c r="BD59" s="39"/>
      <c r="BE59" s="39"/>
    </row>
    <row r="60" spans="2:66" x14ac:dyDescent="0.25">
      <c r="B60" s="128" t="s">
        <v>17</v>
      </c>
      <c r="C60" s="1" t="s">
        <v>80</v>
      </c>
      <c r="D60" s="33">
        <v>292.20179999999999</v>
      </c>
      <c r="E60" s="33">
        <v>320.13569999999999</v>
      </c>
      <c r="F60" s="33">
        <v>328.91480000000001</v>
      </c>
      <c r="G60" s="33">
        <v>333.37889999999999</v>
      </c>
      <c r="H60" s="33">
        <v>344.54739999999998</v>
      </c>
      <c r="I60" s="33">
        <v>332.41809999999998</v>
      </c>
      <c r="J60" s="33">
        <v>344.27620000000002</v>
      </c>
      <c r="K60" s="33">
        <v>348.40190000000001</v>
      </c>
      <c r="L60" s="33">
        <v>345.94380000000001</v>
      </c>
      <c r="M60" s="33">
        <v>306.7715</v>
      </c>
      <c r="N60" s="33">
        <v>339.70960000000002</v>
      </c>
      <c r="O60" s="33">
        <v>335.66919999999999</v>
      </c>
      <c r="P60" s="33">
        <v>343.14920000000001</v>
      </c>
      <c r="Q60" s="33">
        <v>320.22710000000001</v>
      </c>
      <c r="R60" s="33">
        <v>310.2978</v>
      </c>
      <c r="S60" s="33">
        <v>329.14249999999998</v>
      </c>
      <c r="T60" s="33">
        <v>313.3451</v>
      </c>
      <c r="U60" s="33">
        <v>281.7296</v>
      </c>
      <c r="V60" s="33">
        <v>291.00599999999997</v>
      </c>
      <c r="W60" s="33">
        <v>282.06990000000002</v>
      </c>
      <c r="X60" s="33">
        <v>292.69979999999998</v>
      </c>
      <c r="Y60" s="33">
        <v>273.61599999999999</v>
      </c>
      <c r="Z60" s="33">
        <v>284.8931</v>
      </c>
      <c r="AA60" s="33">
        <v>279.89589999999998</v>
      </c>
      <c r="AB60" s="33">
        <v>254.09880000000001</v>
      </c>
      <c r="AC60" s="33">
        <v>269.10449999999997</v>
      </c>
      <c r="AD60" s="33">
        <v>294.17869999999999</v>
      </c>
      <c r="AE60" s="33">
        <v>287.03149999999999</v>
      </c>
      <c r="AF60" s="33">
        <v>274.40370000000001</v>
      </c>
      <c r="AG60" s="33">
        <v>286.87869999999998</v>
      </c>
      <c r="AH60" s="33">
        <v>294.7996</v>
      </c>
      <c r="AI60" s="33">
        <v>320.87529999999998</v>
      </c>
      <c r="AJ60" s="33">
        <v>289.5523</v>
      </c>
      <c r="AK60" s="33">
        <v>176.01089999999999</v>
      </c>
      <c r="AL60" s="33">
        <v>184.9691</v>
      </c>
      <c r="AM60" s="33">
        <v>222.28819999999999</v>
      </c>
      <c r="AN60" s="33">
        <v>223.24799999999999</v>
      </c>
      <c r="AO60" s="33">
        <v>244.6705</v>
      </c>
      <c r="AP60" s="33">
        <v>232.80850000000001</v>
      </c>
      <c r="AQ60" s="19"/>
      <c r="AR60" s="25"/>
      <c r="AS60" s="25"/>
      <c r="AX60" s="60"/>
      <c r="AY60" s="71"/>
      <c r="AZ60" s="58"/>
      <c r="BA60" s="59"/>
      <c r="BB60" s="59"/>
      <c r="BC60" s="60"/>
      <c r="BD60" s="39"/>
      <c r="BE60" s="39"/>
    </row>
    <row r="61" spans="2:66" x14ac:dyDescent="0.25">
      <c r="B61" s="128"/>
      <c r="C61" s="1" t="s">
        <v>81</v>
      </c>
      <c r="D61" s="33">
        <v>1445.489</v>
      </c>
      <c r="E61" s="33">
        <v>1466.4480000000001</v>
      </c>
      <c r="F61" s="33">
        <v>1506.24</v>
      </c>
      <c r="G61" s="33">
        <v>1500.1990000000001</v>
      </c>
      <c r="H61" s="33">
        <v>1497.4939999999999</v>
      </c>
      <c r="I61" s="33">
        <v>1498.09</v>
      </c>
      <c r="J61" s="33">
        <v>1567.259</v>
      </c>
      <c r="K61" s="33">
        <v>1569.194</v>
      </c>
      <c r="L61" s="33">
        <v>1562.7380000000001</v>
      </c>
      <c r="M61" s="33">
        <v>1496.7819999999999</v>
      </c>
      <c r="N61" s="33">
        <v>1558.11</v>
      </c>
      <c r="O61" s="33">
        <v>1547.269</v>
      </c>
      <c r="P61" s="33">
        <v>1561.42</v>
      </c>
      <c r="Q61" s="33">
        <v>1490.6079999999999</v>
      </c>
      <c r="R61" s="33">
        <v>1475.7829999999999</v>
      </c>
      <c r="S61" s="33">
        <v>1533.8520000000001</v>
      </c>
      <c r="T61" s="33">
        <v>1465.404</v>
      </c>
      <c r="U61" s="33">
        <v>1478.348</v>
      </c>
      <c r="V61" s="33">
        <v>1496.5730000000001</v>
      </c>
      <c r="W61" s="33">
        <v>1473.9369999999999</v>
      </c>
      <c r="X61" s="33">
        <v>1503.7329999999999</v>
      </c>
      <c r="Y61" s="33">
        <v>1491.1569999999999</v>
      </c>
      <c r="Z61" s="33">
        <v>1593.5350000000001</v>
      </c>
      <c r="AA61" s="33">
        <v>1585.7249999999999</v>
      </c>
      <c r="AB61" s="33">
        <v>1560.27</v>
      </c>
      <c r="AC61" s="33">
        <v>1530.825</v>
      </c>
      <c r="AD61" s="33">
        <v>1505.202</v>
      </c>
      <c r="AE61" s="33">
        <v>1564.778</v>
      </c>
      <c r="AF61" s="33">
        <v>1606.819</v>
      </c>
      <c r="AG61" s="33">
        <v>1573.3420000000001</v>
      </c>
      <c r="AH61" s="33">
        <v>1580.636</v>
      </c>
      <c r="AI61" s="33">
        <v>1650.9690000000001</v>
      </c>
      <c r="AJ61" s="33">
        <v>1541.348</v>
      </c>
      <c r="AK61" s="33">
        <v>1385.0160000000001</v>
      </c>
      <c r="AL61" s="33">
        <v>1412.6220000000001</v>
      </c>
      <c r="AM61" s="33">
        <v>1483.473</v>
      </c>
      <c r="AN61" s="33">
        <v>1523.4970000000001</v>
      </c>
      <c r="AO61" s="33">
        <v>1556.9690000000001</v>
      </c>
      <c r="AP61" s="33">
        <v>1541.336</v>
      </c>
      <c r="AQ61" s="19"/>
      <c r="AR61" s="25"/>
      <c r="AS61" s="25"/>
      <c r="AX61" s="60"/>
      <c r="AY61" s="71"/>
      <c r="AZ61" s="58"/>
      <c r="BA61" s="59"/>
      <c r="BB61" s="59"/>
      <c r="BC61" s="60"/>
      <c r="BD61" s="39"/>
      <c r="BE61" s="39"/>
    </row>
    <row r="62" spans="2:66" x14ac:dyDescent="0.25">
      <c r="B62" s="128"/>
      <c r="C62" s="1" t="s">
        <v>82</v>
      </c>
      <c r="D62" s="33">
        <v>6838.2550000000001</v>
      </c>
      <c r="E62" s="33">
        <v>6703.5469999999996</v>
      </c>
      <c r="F62" s="33">
        <v>6945.4390000000003</v>
      </c>
      <c r="G62" s="33">
        <v>6947.8950000000004</v>
      </c>
      <c r="H62" s="33">
        <v>7048.6549999999997</v>
      </c>
      <c r="I62" s="33">
        <v>6839.8739999999998</v>
      </c>
      <c r="J62" s="33">
        <v>7693.9250000000002</v>
      </c>
      <c r="K62" s="33">
        <v>7500.7420000000002</v>
      </c>
      <c r="L62" s="33">
        <v>7567.1019999999999</v>
      </c>
      <c r="M62" s="33">
        <v>6970.2860000000001</v>
      </c>
      <c r="N62" s="33">
        <v>6587.5439999999999</v>
      </c>
      <c r="O62" s="33">
        <v>6799.3590000000004</v>
      </c>
      <c r="P62" s="33">
        <v>6482.2529999999997</v>
      </c>
      <c r="Q62" s="33">
        <v>5820.0240000000003</v>
      </c>
      <c r="R62" s="33">
        <v>5976.8969999999999</v>
      </c>
      <c r="S62" s="33">
        <v>6322.6940000000004</v>
      </c>
      <c r="T62" s="33">
        <v>6678.6880000000001</v>
      </c>
      <c r="U62" s="33">
        <v>6572.8320000000003</v>
      </c>
      <c r="V62" s="33">
        <v>6518.8389999999999</v>
      </c>
      <c r="W62" s="33">
        <v>6712.69</v>
      </c>
      <c r="X62" s="33">
        <v>6713.2520000000004</v>
      </c>
      <c r="Y62" s="33">
        <v>6647.81</v>
      </c>
      <c r="Z62" s="33">
        <v>7325.2809999999999</v>
      </c>
      <c r="AA62" s="33">
        <v>7342.3980000000001</v>
      </c>
      <c r="AB62" s="33">
        <v>6883.7209999999995</v>
      </c>
      <c r="AC62" s="33">
        <v>7245.4070000000002</v>
      </c>
      <c r="AD62" s="33">
        <v>7069.6229999999996</v>
      </c>
      <c r="AE62" s="33">
        <v>7283.1289999999999</v>
      </c>
      <c r="AF62" s="33">
        <v>7419.3130000000001</v>
      </c>
      <c r="AG62" s="33">
        <v>7443.4740000000002</v>
      </c>
      <c r="AH62" s="33">
        <v>7392.7259999999997</v>
      </c>
      <c r="AI62" s="33">
        <v>7669.7290000000003</v>
      </c>
      <c r="AJ62" s="33">
        <v>7180.1180000000004</v>
      </c>
      <c r="AK62" s="33">
        <v>6420.3590000000004</v>
      </c>
      <c r="AL62" s="33">
        <v>7183.9930000000004</v>
      </c>
      <c r="AM62" s="33">
        <v>6646.83</v>
      </c>
      <c r="AN62" s="33">
        <v>6576.4340000000002</v>
      </c>
      <c r="AO62" s="33">
        <v>6938.2920000000004</v>
      </c>
      <c r="AP62" s="33">
        <v>7064.9340000000002</v>
      </c>
      <c r="AQ62" s="19"/>
      <c r="AR62" s="25"/>
      <c r="AS62" s="25"/>
      <c r="AX62" s="60"/>
      <c r="AY62" s="71"/>
      <c r="AZ62" s="58"/>
      <c r="BA62" s="59"/>
      <c r="BB62" s="59"/>
      <c r="BC62" s="60"/>
      <c r="BD62" s="39"/>
      <c r="BE62" s="39"/>
    </row>
    <row r="63" spans="2:66" x14ac:dyDescent="0.25">
      <c r="B63" s="128" t="s">
        <v>20</v>
      </c>
      <c r="C63" s="1" t="s">
        <v>80</v>
      </c>
      <c r="D63" s="33">
        <v>371.39179999999999</v>
      </c>
      <c r="E63" s="33">
        <v>368.46370000000002</v>
      </c>
      <c r="F63" s="33">
        <v>356.27390000000003</v>
      </c>
      <c r="G63" s="33">
        <v>358.63600000000002</v>
      </c>
      <c r="H63" s="33">
        <v>350.42250000000001</v>
      </c>
      <c r="I63" s="33">
        <v>368.36250000000001</v>
      </c>
      <c r="J63" s="33">
        <v>396.5437</v>
      </c>
      <c r="K63" s="33">
        <v>412.58710000000002</v>
      </c>
      <c r="L63" s="33">
        <v>387.7165</v>
      </c>
      <c r="M63" s="33">
        <v>355.64319999999998</v>
      </c>
      <c r="N63" s="33">
        <v>383.79259999999999</v>
      </c>
      <c r="O63" s="33">
        <v>388.04739999999998</v>
      </c>
      <c r="P63" s="33">
        <v>376.43610000000001</v>
      </c>
      <c r="Q63" s="33">
        <v>344.86509999999998</v>
      </c>
      <c r="R63" s="33">
        <v>330.14440000000002</v>
      </c>
      <c r="S63" s="33">
        <v>307.5102</v>
      </c>
      <c r="T63" s="33">
        <v>326.86419999999998</v>
      </c>
      <c r="U63" s="33">
        <v>314.65660000000003</v>
      </c>
      <c r="V63" s="33">
        <v>285.84050000000002</v>
      </c>
      <c r="W63" s="33">
        <v>306.66989999999998</v>
      </c>
      <c r="X63" s="33">
        <v>298.6499</v>
      </c>
      <c r="Y63" s="33">
        <v>305.26760000000002</v>
      </c>
      <c r="Z63" s="33">
        <v>290.75</v>
      </c>
      <c r="AA63" s="33">
        <v>290.07010000000002</v>
      </c>
      <c r="AB63" s="33">
        <v>311.40120000000002</v>
      </c>
      <c r="AC63" s="33">
        <v>300.31369999999998</v>
      </c>
      <c r="AD63" s="33">
        <v>335.32389999999998</v>
      </c>
      <c r="AE63" s="33">
        <v>336.79309999999998</v>
      </c>
      <c r="AF63" s="33">
        <v>283.28309999999999</v>
      </c>
      <c r="AG63" s="33">
        <v>302.76870000000002</v>
      </c>
      <c r="AH63" s="33">
        <v>296.5804</v>
      </c>
      <c r="AI63" s="33">
        <v>315.19720000000001</v>
      </c>
      <c r="AJ63" s="33">
        <v>309.24369999999999</v>
      </c>
      <c r="AK63" s="33">
        <v>278.71640000000002</v>
      </c>
      <c r="AL63" s="33">
        <v>253.12549999999999</v>
      </c>
      <c r="AM63" s="33">
        <v>285.57499999999999</v>
      </c>
      <c r="AN63" s="33">
        <v>259.92450000000002</v>
      </c>
      <c r="AO63" s="33">
        <v>275.81079999999997</v>
      </c>
      <c r="AP63" s="33">
        <v>294.3612</v>
      </c>
      <c r="AQ63" s="19"/>
      <c r="AR63" s="25"/>
      <c r="AS63" s="25"/>
      <c r="AX63" s="60"/>
      <c r="AY63" s="71"/>
      <c r="AZ63" s="58"/>
      <c r="BA63" s="59"/>
      <c r="BB63" s="59"/>
      <c r="BC63" s="60"/>
      <c r="BD63" s="39"/>
      <c r="BE63" s="39"/>
    </row>
    <row r="64" spans="2:66" x14ac:dyDescent="0.25">
      <c r="B64" s="128"/>
      <c r="C64" s="1" t="s">
        <v>81</v>
      </c>
      <c r="D64" s="33">
        <v>1364.4670000000001</v>
      </c>
      <c r="E64" s="33">
        <v>1325.798</v>
      </c>
      <c r="F64" s="33">
        <v>1278.5</v>
      </c>
      <c r="G64" s="33">
        <v>1356.6369999999999</v>
      </c>
      <c r="H64" s="33">
        <v>1320.1179999999999</v>
      </c>
      <c r="I64" s="33">
        <v>1446.338</v>
      </c>
      <c r="J64" s="33">
        <v>1460.01</v>
      </c>
      <c r="K64" s="33">
        <v>1507.3219999999999</v>
      </c>
      <c r="L64" s="33">
        <v>1364.922</v>
      </c>
      <c r="M64" s="33">
        <v>1355.2</v>
      </c>
      <c r="N64" s="33">
        <v>1420.6079999999999</v>
      </c>
      <c r="O64" s="33">
        <v>1440.501</v>
      </c>
      <c r="P64" s="33">
        <v>1413.817</v>
      </c>
      <c r="Q64" s="33">
        <v>1313.69</v>
      </c>
      <c r="R64" s="33">
        <v>1341.5820000000001</v>
      </c>
      <c r="S64" s="33">
        <v>1285.1849999999999</v>
      </c>
      <c r="T64" s="33">
        <v>1281.652</v>
      </c>
      <c r="U64" s="33">
        <v>1235.759</v>
      </c>
      <c r="V64" s="33">
        <v>1238.93</v>
      </c>
      <c r="W64" s="33">
        <v>1250.8109999999999</v>
      </c>
      <c r="X64" s="33">
        <v>1289.7370000000001</v>
      </c>
      <c r="Y64" s="33">
        <v>1268.0260000000001</v>
      </c>
      <c r="Z64" s="33">
        <v>1289.577</v>
      </c>
      <c r="AA64" s="33">
        <v>1310.222</v>
      </c>
      <c r="AB64" s="33">
        <v>1334.1079999999999</v>
      </c>
      <c r="AC64" s="33">
        <v>1314.175</v>
      </c>
      <c r="AD64" s="33">
        <v>1381.395</v>
      </c>
      <c r="AE64" s="33">
        <v>1408.2080000000001</v>
      </c>
      <c r="AF64" s="33">
        <v>1381.7660000000001</v>
      </c>
      <c r="AG64" s="33">
        <v>1373.7370000000001</v>
      </c>
      <c r="AH64" s="33">
        <v>1360.27</v>
      </c>
      <c r="AI64" s="33">
        <v>1338.384</v>
      </c>
      <c r="AJ64" s="33">
        <v>1319.511</v>
      </c>
      <c r="AK64" s="33">
        <v>1278.268</v>
      </c>
      <c r="AL64" s="33">
        <v>1302.8140000000001</v>
      </c>
      <c r="AM64" s="33">
        <v>1384.068</v>
      </c>
      <c r="AN64" s="33">
        <v>1109.069</v>
      </c>
      <c r="AO64" s="33">
        <v>1168.3420000000001</v>
      </c>
      <c r="AP64" s="33">
        <v>1167.0139999999999</v>
      </c>
      <c r="AQ64" s="19"/>
      <c r="AR64" s="25"/>
      <c r="AS64" s="25"/>
      <c r="AX64" s="60"/>
      <c r="AY64" s="71"/>
      <c r="AZ64" s="58"/>
      <c r="BA64" s="59"/>
      <c r="BB64" s="59"/>
      <c r="BC64" s="60"/>
      <c r="BD64" s="39"/>
      <c r="BE64" s="39"/>
    </row>
    <row r="65" spans="2:57" x14ac:dyDescent="0.25">
      <c r="B65" s="128"/>
      <c r="C65" s="1" t="s">
        <v>82</v>
      </c>
      <c r="D65" s="33">
        <v>6525.2280000000001</v>
      </c>
      <c r="E65" s="33">
        <v>5844.0150000000003</v>
      </c>
      <c r="F65" s="33">
        <v>6177.4719999999998</v>
      </c>
      <c r="G65" s="33">
        <v>5297.8069999999998</v>
      </c>
      <c r="H65" s="33">
        <v>4958.6580000000004</v>
      </c>
      <c r="I65" s="33">
        <v>5725.7479999999996</v>
      </c>
      <c r="J65" s="33">
        <v>5114.3599999999997</v>
      </c>
      <c r="K65" s="33">
        <v>5037.5619999999999</v>
      </c>
      <c r="L65" s="33">
        <v>5021.34</v>
      </c>
      <c r="M65" s="33">
        <v>5367.9840000000004</v>
      </c>
      <c r="N65" s="33">
        <v>4610.1400000000003</v>
      </c>
      <c r="O65" s="33">
        <v>5245.5039999999999</v>
      </c>
      <c r="P65" s="33">
        <v>5168.5290000000005</v>
      </c>
      <c r="Q65" s="33">
        <v>5136.1139999999996</v>
      </c>
      <c r="R65" s="33">
        <v>4452.6189999999997</v>
      </c>
      <c r="S65" s="33">
        <v>4697.6779999999999</v>
      </c>
      <c r="T65" s="33">
        <v>4834.2740000000003</v>
      </c>
      <c r="U65" s="33">
        <v>4737.1469999999999</v>
      </c>
      <c r="V65" s="33">
        <v>5070.0550000000003</v>
      </c>
      <c r="W65" s="33">
        <v>4826.2979999999998</v>
      </c>
      <c r="X65" s="33">
        <v>5656.4859999999999</v>
      </c>
      <c r="Y65" s="33">
        <v>5406.6170000000002</v>
      </c>
      <c r="Z65" s="33">
        <v>6235.1019999999999</v>
      </c>
      <c r="AA65" s="33">
        <v>4969.0780000000004</v>
      </c>
      <c r="AB65" s="33">
        <v>5024.5079999999998</v>
      </c>
      <c r="AC65" s="33">
        <v>5220.9830000000002</v>
      </c>
      <c r="AD65" s="33">
        <v>6791.4709999999995</v>
      </c>
      <c r="AE65" s="33">
        <v>6240.2259999999997</v>
      </c>
      <c r="AF65" s="33">
        <v>6045.9129999999996</v>
      </c>
      <c r="AG65" s="33">
        <v>6711.0829999999996</v>
      </c>
      <c r="AH65" s="33">
        <v>6179.3230000000003</v>
      </c>
      <c r="AI65" s="33">
        <v>6886.49</v>
      </c>
      <c r="AJ65" s="33">
        <v>6842.96</v>
      </c>
      <c r="AK65" s="33">
        <v>6188.451</v>
      </c>
      <c r="AL65" s="33">
        <v>6756.2849999999999</v>
      </c>
      <c r="AM65" s="33">
        <v>5827.683</v>
      </c>
      <c r="AN65" s="33">
        <v>4610.2700000000004</v>
      </c>
      <c r="AO65" s="33">
        <v>4649.933</v>
      </c>
      <c r="AP65" s="33">
        <v>4904.1890000000003</v>
      </c>
      <c r="AQ65" s="19"/>
      <c r="AR65" s="25"/>
      <c r="AS65" s="25"/>
      <c r="AX65" s="60"/>
      <c r="AY65" s="71"/>
      <c r="AZ65" s="58"/>
      <c r="BA65" s="59"/>
      <c r="BB65" s="59"/>
      <c r="BC65" s="60"/>
      <c r="BD65" s="39"/>
      <c r="BE65" s="39"/>
    </row>
    <row r="66" spans="2:57" x14ac:dyDescent="0.25">
      <c r="B66" s="128" t="s">
        <v>18</v>
      </c>
      <c r="C66" s="1" t="s">
        <v>80</v>
      </c>
      <c r="D66" s="33">
        <v>374.61189999999999</v>
      </c>
      <c r="E66" s="33">
        <v>393.33569999999997</v>
      </c>
      <c r="F66" s="33">
        <v>417.7559</v>
      </c>
      <c r="G66" s="33">
        <v>404.31200000000001</v>
      </c>
      <c r="H66" s="33">
        <v>434.53629999999998</v>
      </c>
      <c r="I66" s="33">
        <v>426.25799999999998</v>
      </c>
      <c r="J66" s="33">
        <v>400.81950000000001</v>
      </c>
      <c r="K66" s="33">
        <v>408.43669999999997</v>
      </c>
      <c r="L66" s="33">
        <v>404.29430000000002</v>
      </c>
      <c r="M66" s="33">
        <v>415.67059999999998</v>
      </c>
      <c r="N66" s="33">
        <v>426.99329999999998</v>
      </c>
      <c r="O66" s="33">
        <v>430.0025</v>
      </c>
      <c r="P66" s="33">
        <v>378.49149999999997</v>
      </c>
      <c r="Q66" s="33">
        <v>363.52569999999997</v>
      </c>
      <c r="R66" s="33">
        <v>345.3691</v>
      </c>
      <c r="S66" s="33">
        <v>334.43169999999998</v>
      </c>
      <c r="T66" s="33">
        <v>332.16129999999998</v>
      </c>
      <c r="U66" s="33">
        <v>324.83109999999999</v>
      </c>
      <c r="V66" s="33">
        <v>329.8569</v>
      </c>
      <c r="W66" s="33">
        <v>341.59539999999998</v>
      </c>
      <c r="X66" s="33">
        <v>335.24250000000001</v>
      </c>
      <c r="Y66" s="33">
        <v>368.81189999999998</v>
      </c>
      <c r="Z66" s="33">
        <v>372.03460000000001</v>
      </c>
      <c r="AA66" s="33">
        <v>364.62130000000002</v>
      </c>
      <c r="AB66" s="33">
        <v>375.18619999999999</v>
      </c>
      <c r="AC66" s="33">
        <v>372.33859999999999</v>
      </c>
      <c r="AD66" s="33">
        <v>371.66399999999999</v>
      </c>
      <c r="AE66" s="33">
        <v>378.70940000000002</v>
      </c>
      <c r="AF66" s="33">
        <v>341.9708</v>
      </c>
      <c r="AG66" s="33">
        <v>330.53989999999999</v>
      </c>
      <c r="AH66" s="33">
        <v>335.90370000000001</v>
      </c>
      <c r="AI66" s="33">
        <v>358.41719999999998</v>
      </c>
      <c r="AJ66" s="33">
        <v>331.60590000000002</v>
      </c>
      <c r="AK66" s="33">
        <v>238.49010000000001</v>
      </c>
      <c r="AL66" s="33">
        <v>238.36150000000001</v>
      </c>
      <c r="AM66" s="33">
        <v>226.45490000000001</v>
      </c>
      <c r="AN66" s="33">
        <v>228.70830000000001</v>
      </c>
      <c r="AO66" s="33">
        <v>258.51650000000001</v>
      </c>
      <c r="AP66" s="33">
        <v>297.17020000000002</v>
      </c>
      <c r="AQ66" s="19"/>
      <c r="AR66" s="25"/>
      <c r="AS66" s="25"/>
      <c r="AX66" s="60"/>
      <c r="AY66" s="71"/>
      <c r="AZ66" s="58"/>
      <c r="BA66" s="59"/>
      <c r="BB66" s="59"/>
      <c r="BC66" s="60"/>
      <c r="BD66" s="39"/>
      <c r="BE66" s="39"/>
    </row>
    <row r="67" spans="2:57" x14ac:dyDescent="0.25">
      <c r="B67" s="128"/>
      <c r="C67" s="1" t="s">
        <v>81</v>
      </c>
      <c r="D67" s="33">
        <v>1413.1949999999999</v>
      </c>
      <c r="E67" s="33">
        <v>1394.809</v>
      </c>
      <c r="F67" s="33">
        <v>1465.125</v>
      </c>
      <c r="G67" s="33">
        <v>1469.5219999999999</v>
      </c>
      <c r="H67" s="33">
        <v>1444.9929999999999</v>
      </c>
      <c r="I67" s="33">
        <v>1472.056</v>
      </c>
      <c r="J67" s="33">
        <v>1502.7090000000001</v>
      </c>
      <c r="K67" s="33">
        <v>1546.598</v>
      </c>
      <c r="L67" s="33">
        <v>1502.567</v>
      </c>
      <c r="M67" s="33">
        <v>1475.44</v>
      </c>
      <c r="N67" s="33">
        <v>1494.1279999999999</v>
      </c>
      <c r="O67" s="33">
        <v>1523.279</v>
      </c>
      <c r="P67" s="33">
        <v>1457.2339999999999</v>
      </c>
      <c r="Q67" s="33">
        <v>1447.902</v>
      </c>
      <c r="R67" s="33">
        <v>1425.2819999999999</v>
      </c>
      <c r="S67" s="33">
        <v>1389.665</v>
      </c>
      <c r="T67" s="33">
        <v>1360.9839999999999</v>
      </c>
      <c r="U67" s="33">
        <v>1383.135</v>
      </c>
      <c r="V67" s="33">
        <v>1321.0129999999999</v>
      </c>
      <c r="W67" s="33">
        <v>1340.116</v>
      </c>
      <c r="X67" s="33">
        <v>1379.4380000000001</v>
      </c>
      <c r="Y67" s="33">
        <v>1394.2819999999999</v>
      </c>
      <c r="Z67" s="33">
        <v>1474.653</v>
      </c>
      <c r="AA67" s="33">
        <v>1473.393</v>
      </c>
      <c r="AB67" s="33">
        <v>1480.232</v>
      </c>
      <c r="AC67" s="33">
        <v>1473.0360000000001</v>
      </c>
      <c r="AD67" s="33">
        <v>1440.615</v>
      </c>
      <c r="AE67" s="33">
        <v>1483.704</v>
      </c>
      <c r="AF67" s="33">
        <v>1461.73</v>
      </c>
      <c r="AG67" s="33">
        <v>1427.828</v>
      </c>
      <c r="AH67" s="33">
        <v>1389.8630000000001</v>
      </c>
      <c r="AI67" s="33">
        <v>1445.3440000000001</v>
      </c>
      <c r="AJ67" s="33">
        <v>1377.857</v>
      </c>
      <c r="AK67" s="33">
        <v>1205.8309999999999</v>
      </c>
      <c r="AL67" s="33">
        <v>1208.7170000000001</v>
      </c>
      <c r="AM67" s="33">
        <v>1207.664</v>
      </c>
      <c r="AN67" s="33">
        <v>1230.9760000000001</v>
      </c>
      <c r="AO67" s="33">
        <v>1279.442</v>
      </c>
      <c r="AP67" s="33">
        <v>1291.26</v>
      </c>
      <c r="AQ67" s="19"/>
      <c r="AR67" s="25"/>
      <c r="AS67" s="25"/>
      <c r="AX67" s="60"/>
      <c r="AY67" s="71"/>
      <c r="AZ67" s="58"/>
      <c r="BA67" s="59"/>
      <c r="BB67" s="59"/>
      <c r="BC67" s="60"/>
      <c r="BD67" s="39"/>
      <c r="BE67" s="39"/>
    </row>
    <row r="68" spans="2:57" x14ac:dyDescent="0.25">
      <c r="B68" s="128"/>
      <c r="C68" s="1" t="s">
        <v>82</v>
      </c>
      <c r="D68" s="33">
        <v>6629.0039999999999</v>
      </c>
      <c r="E68" s="33">
        <v>5693.6750000000002</v>
      </c>
      <c r="F68" s="33">
        <v>5681.6109999999999</v>
      </c>
      <c r="G68" s="33">
        <v>5775.8620000000001</v>
      </c>
      <c r="H68" s="33">
        <v>5640.38</v>
      </c>
      <c r="I68" s="33">
        <v>5937.68</v>
      </c>
      <c r="J68" s="33">
        <v>6172.451</v>
      </c>
      <c r="K68" s="33">
        <v>6187.7470000000003</v>
      </c>
      <c r="L68" s="33">
        <v>5900.7669999999998</v>
      </c>
      <c r="M68" s="33">
        <v>5838.81</v>
      </c>
      <c r="N68" s="33">
        <v>5873.8280000000004</v>
      </c>
      <c r="O68" s="33">
        <v>5682.8130000000001</v>
      </c>
      <c r="P68" s="33">
        <v>5241.835</v>
      </c>
      <c r="Q68" s="33">
        <v>5300.9369999999999</v>
      </c>
      <c r="R68" s="33">
        <v>5450.9859999999999</v>
      </c>
      <c r="S68" s="33">
        <v>4960.3879999999999</v>
      </c>
      <c r="T68" s="33">
        <v>5115.1940000000004</v>
      </c>
      <c r="U68" s="33">
        <v>5395.741</v>
      </c>
      <c r="V68" s="33">
        <v>5395.0770000000002</v>
      </c>
      <c r="W68" s="33">
        <v>5291.1440000000002</v>
      </c>
      <c r="X68" s="33">
        <v>5334.0259999999998</v>
      </c>
      <c r="Y68" s="33">
        <v>5791.4139999999998</v>
      </c>
      <c r="Z68" s="33">
        <v>5645.7659999999996</v>
      </c>
      <c r="AA68" s="33">
        <v>5939.433</v>
      </c>
      <c r="AB68" s="33">
        <v>5559.1270000000004</v>
      </c>
      <c r="AC68" s="33">
        <v>6104.73</v>
      </c>
      <c r="AD68" s="33">
        <v>5808.3490000000002</v>
      </c>
      <c r="AE68" s="33">
        <v>5794.7849999999999</v>
      </c>
      <c r="AF68" s="33">
        <v>6119.6270000000004</v>
      </c>
      <c r="AG68" s="33">
        <v>5187.6639999999998</v>
      </c>
      <c r="AH68" s="33">
        <v>5589.7370000000001</v>
      </c>
      <c r="AI68" s="33">
        <v>5547.1469999999999</v>
      </c>
      <c r="AJ68" s="33">
        <v>5285.3519999999999</v>
      </c>
      <c r="AK68" s="33">
        <v>5181.62</v>
      </c>
      <c r="AL68" s="33">
        <v>5157.0039999999999</v>
      </c>
      <c r="AM68" s="33">
        <v>4994.8</v>
      </c>
      <c r="AN68" s="33">
        <v>5468.7280000000001</v>
      </c>
      <c r="AO68" s="33">
        <v>5459.9459999999999</v>
      </c>
      <c r="AP68" s="33">
        <v>5474.2269999999999</v>
      </c>
      <c r="AQ68" s="19"/>
      <c r="AR68" s="25"/>
      <c r="AS68" s="25"/>
      <c r="AX68" s="60"/>
      <c r="AY68" s="71"/>
      <c r="AZ68" s="58"/>
      <c r="BA68" s="59"/>
      <c r="BB68" s="59"/>
      <c r="BC68" s="60"/>
      <c r="BD68" s="39"/>
      <c r="BE68" s="39"/>
    </row>
    <row r="69" spans="2:57" x14ac:dyDescent="0.25">
      <c r="B69" s="128" t="s">
        <v>19</v>
      </c>
      <c r="C69" s="1" t="s">
        <v>80</v>
      </c>
      <c r="D69" s="33">
        <v>366.82850000000002</v>
      </c>
      <c r="E69" s="33">
        <v>351.6189</v>
      </c>
      <c r="F69" s="33">
        <v>360.02780000000001</v>
      </c>
      <c r="G69" s="33">
        <v>369.88189999999997</v>
      </c>
      <c r="H69" s="33">
        <v>394.72840000000002</v>
      </c>
      <c r="I69" s="33">
        <v>386.75240000000002</v>
      </c>
      <c r="J69" s="33">
        <v>402.13639999999998</v>
      </c>
      <c r="K69" s="33">
        <v>401.48570000000001</v>
      </c>
      <c r="L69" s="33">
        <v>374.0523</v>
      </c>
      <c r="M69" s="33">
        <v>369.57029999999997</v>
      </c>
      <c r="N69" s="33">
        <v>367.39940000000001</v>
      </c>
      <c r="O69" s="33">
        <v>359.9468</v>
      </c>
      <c r="P69" s="33">
        <v>359.17189999999999</v>
      </c>
      <c r="Q69" s="33">
        <v>360.97559999999999</v>
      </c>
      <c r="R69" s="33">
        <v>343.45479999999998</v>
      </c>
      <c r="S69" s="33">
        <v>355.67520000000002</v>
      </c>
      <c r="T69" s="33">
        <v>359.28519999999997</v>
      </c>
      <c r="U69" s="33">
        <v>341.72039999999998</v>
      </c>
      <c r="V69" s="33">
        <v>342.31959999999998</v>
      </c>
      <c r="W69" s="33">
        <v>343.48840000000001</v>
      </c>
      <c r="X69" s="33">
        <v>343.39159999999998</v>
      </c>
      <c r="Y69" s="33">
        <v>325.9495</v>
      </c>
      <c r="Z69" s="33">
        <v>308.7568</v>
      </c>
      <c r="AA69" s="33">
        <v>302.30399999999997</v>
      </c>
      <c r="AB69" s="33">
        <v>311.08030000000002</v>
      </c>
      <c r="AC69" s="33">
        <v>324.77429999999998</v>
      </c>
      <c r="AD69" s="33">
        <v>330.7901</v>
      </c>
      <c r="AE69" s="33">
        <v>344.07690000000002</v>
      </c>
      <c r="AF69" s="33">
        <v>341.67660000000001</v>
      </c>
      <c r="AG69" s="33">
        <v>340.92939999999999</v>
      </c>
      <c r="AH69" s="33">
        <v>356.90429999999998</v>
      </c>
      <c r="AI69" s="33">
        <v>365.85430000000002</v>
      </c>
      <c r="AJ69" s="33">
        <v>334.88580000000002</v>
      </c>
      <c r="AK69" s="33">
        <v>268.28989999999999</v>
      </c>
      <c r="AL69" s="33">
        <v>253.27260000000001</v>
      </c>
      <c r="AM69" s="33">
        <v>293.75450000000001</v>
      </c>
      <c r="AN69" s="33">
        <v>297.1223</v>
      </c>
      <c r="AO69" s="33">
        <v>294.22669999999999</v>
      </c>
      <c r="AP69" s="33">
        <v>310.31139999999999</v>
      </c>
      <c r="AQ69" s="19"/>
      <c r="AR69" s="25"/>
      <c r="AS69" s="25"/>
      <c r="AX69" s="60"/>
      <c r="AY69" s="71"/>
      <c r="AZ69" s="58"/>
      <c r="BA69" s="59"/>
      <c r="BB69" s="59"/>
      <c r="BC69" s="60"/>
      <c r="BD69" s="39"/>
      <c r="BE69" s="39"/>
    </row>
    <row r="70" spans="2:57" x14ac:dyDescent="0.25">
      <c r="B70" s="128"/>
      <c r="C70" s="1" t="s">
        <v>81</v>
      </c>
      <c r="D70" s="33">
        <v>2172.1930000000002</v>
      </c>
      <c r="E70" s="33">
        <v>2115.7420000000002</v>
      </c>
      <c r="F70" s="33">
        <v>2117.69</v>
      </c>
      <c r="G70" s="33">
        <v>2164.027</v>
      </c>
      <c r="H70" s="33">
        <v>2211.9070000000002</v>
      </c>
      <c r="I70" s="33">
        <v>2315.3409999999999</v>
      </c>
      <c r="J70" s="33">
        <v>2202.88</v>
      </c>
      <c r="K70" s="33">
        <v>2314.232</v>
      </c>
      <c r="L70" s="33">
        <v>2079.4879999999998</v>
      </c>
      <c r="M70" s="33">
        <v>2058.6410000000001</v>
      </c>
      <c r="N70" s="33">
        <v>2079.241</v>
      </c>
      <c r="O70" s="33">
        <v>2070.8420000000001</v>
      </c>
      <c r="P70" s="33">
        <v>2048.203</v>
      </c>
      <c r="Q70" s="33">
        <v>2071.3229999999999</v>
      </c>
      <c r="R70" s="33">
        <v>2041.8989999999999</v>
      </c>
      <c r="S70" s="33">
        <v>2018.3009999999999</v>
      </c>
      <c r="T70" s="33">
        <v>1970.829</v>
      </c>
      <c r="U70" s="33">
        <v>1977.2070000000001</v>
      </c>
      <c r="V70" s="33">
        <v>2010.9760000000001</v>
      </c>
      <c r="W70" s="33">
        <v>2005.9469999999999</v>
      </c>
      <c r="X70" s="33">
        <v>1911.316</v>
      </c>
      <c r="Y70" s="33">
        <v>1958.47</v>
      </c>
      <c r="Z70" s="33">
        <v>1976.8969999999999</v>
      </c>
      <c r="AA70" s="33">
        <v>2005.3679999999999</v>
      </c>
      <c r="AB70" s="33">
        <v>2029.979</v>
      </c>
      <c r="AC70" s="33">
        <v>2026.069</v>
      </c>
      <c r="AD70" s="33">
        <v>2011.65</v>
      </c>
      <c r="AE70" s="33">
        <v>2093.9560000000001</v>
      </c>
      <c r="AF70" s="33">
        <v>2098.35</v>
      </c>
      <c r="AG70" s="33">
        <v>2081.7150000000001</v>
      </c>
      <c r="AH70" s="33">
        <v>2040.018</v>
      </c>
      <c r="AI70" s="33">
        <v>2116.6770000000001</v>
      </c>
      <c r="AJ70" s="33">
        <v>1944.4680000000001</v>
      </c>
      <c r="AK70" s="33">
        <v>1881.894</v>
      </c>
      <c r="AL70" s="33">
        <v>1930.021</v>
      </c>
      <c r="AM70" s="33">
        <v>2032.951</v>
      </c>
      <c r="AN70" s="33">
        <v>1970.896</v>
      </c>
      <c r="AO70" s="33">
        <v>1897.807</v>
      </c>
      <c r="AP70" s="33">
        <v>1843.4970000000001</v>
      </c>
      <c r="AQ70" s="19"/>
      <c r="AR70" s="25"/>
      <c r="AS70" s="25"/>
      <c r="AX70" s="60"/>
      <c r="AY70" s="71"/>
      <c r="AZ70" s="58"/>
      <c r="BA70" s="59"/>
      <c r="BB70" s="59"/>
      <c r="BC70" s="60"/>
      <c r="BD70" s="39"/>
      <c r="BE70" s="39"/>
    </row>
    <row r="71" spans="2:57" x14ac:dyDescent="0.25">
      <c r="B71" s="128"/>
      <c r="C71" s="1" t="s">
        <v>82</v>
      </c>
      <c r="D71" s="33">
        <v>10332.16</v>
      </c>
      <c r="E71" s="33">
        <v>10473.1</v>
      </c>
      <c r="F71" s="33">
        <v>10325.780000000001</v>
      </c>
      <c r="G71" s="33">
        <v>10877.19</v>
      </c>
      <c r="H71" s="33">
        <v>10506.46</v>
      </c>
      <c r="I71" s="33">
        <v>10985.75</v>
      </c>
      <c r="J71" s="33">
        <v>10743.03</v>
      </c>
      <c r="K71" s="33">
        <v>10949.1</v>
      </c>
      <c r="L71" s="33">
        <v>9866.1880000000001</v>
      </c>
      <c r="M71" s="33">
        <v>9866.2569999999996</v>
      </c>
      <c r="N71" s="33">
        <v>9171.0529999999999</v>
      </c>
      <c r="O71" s="33">
        <v>9537.9950000000008</v>
      </c>
      <c r="P71" s="33">
        <v>9927.9220000000005</v>
      </c>
      <c r="Q71" s="33">
        <v>10639.99</v>
      </c>
      <c r="R71" s="33">
        <v>10395.6</v>
      </c>
      <c r="S71" s="33">
        <v>10313.709999999999</v>
      </c>
      <c r="T71" s="33">
        <v>9847.152</v>
      </c>
      <c r="U71" s="33">
        <v>10042.219999999999</v>
      </c>
      <c r="V71" s="33">
        <v>9818.5499999999993</v>
      </c>
      <c r="W71" s="33">
        <v>9439.1610000000001</v>
      </c>
      <c r="X71" s="33">
        <v>9089.8179999999993</v>
      </c>
      <c r="Y71" s="33">
        <v>9582.7939999999999</v>
      </c>
      <c r="Z71" s="33">
        <v>9480.8719999999994</v>
      </c>
      <c r="AA71" s="33">
        <v>10006.27</v>
      </c>
      <c r="AB71" s="33">
        <v>10412.67</v>
      </c>
      <c r="AC71" s="33">
        <v>9783.1170000000002</v>
      </c>
      <c r="AD71" s="33">
        <v>9838.6329999999998</v>
      </c>
      <c r="AE71" s="33">
        <v>10042.61</v>
      </c>
      <c r="AF71" s="33">
        <v>9829.7219999999998</v>
      </c>
      <c r="AG71" s="33">
        <v>9648.6280000000006</v>
      </c>
      <c r="AH71" s="33">
        <v>9221.5020000000004</v>
      </c>
      <c r="AI71" s="33">
        <v>9302.9259999999995</v>
      </c>
      <c r="AJ71" s="33">
        <v>8867.4740000000002</v>
      </c>
      <c r="AK71" s="33">
        <v>8187.7730000000001</v>
      </c>
      <c r="AL71" s="33">
        <v>8744.018</v>
      </c>
      <c r="AM71" s="33">
        <v>9506.7579999999998</v>
      </c>
      <c r="AN71" s="33">
        <v>9489.2000000000007</v>
      </c>
      <c r="AO71" s="33">
        <v>9644.9609999999993</v>
      </c>
      <c r="AP71" s="33">
        <v>8829.1759999999995</v>
      </c>
      <c r="AQ71" s="19"/>
      <c r="AR71" s="25"/>
      <c r="AS71" s="25"/>
      <c r="AX71" s="60"/>
      <c r="AY71" s="71"/>
      <c r="AZ71" s="58"/>
      <c r="BA71" s="59"/>
      <c r="BB71" s="59"/>
      <c r="BC71" s="60"/>
    </row>
    <row r="72" spans="2:57" ht="16.5" customHeight="1" x14ac:dyDescent="0.25">
      <c r="B72" s="128" t="s">
        <v>58</v>
      </c>
      <c r="C72" s="1" t="s">
        <v>80</v>
      </c>
      <c r="D72" s="33">
        <v>286.80079999999998</v>
      </c>
      <c r="E72" s="33">
        <v>292.5401</v>
      </c>
      <c r="F72" s="33">
        <v>296.77120000000002</v>
      </c>
      <c r="G72" s="33">
        <v>304.70159999999998</v>
      </c>
      <c r="H72" s="33">
        <v>305.94229999999999</v>
      </c>
      <c r="I72" s="33">
        <v>309.93400000000003</v>
      </c>
      <c r="J72" s="33">
        <v>319.16770000000002</v>
      </c>
      <c r="K72" s="33">
        <v>324.01130000000001</v>
      </c>
      <c r="L72" s="33">
        <v>319.17110000000002</v>
      </c>
      <c r="M72" s="33">
        <v>310.04680000000002</v>
      </c>
      <c r="N72" s="33">
        <v>309.83620000000002</v>
      </c>
      <c r="O72" s="33">
        <v>315.89179999999999</v>
      </c>
      <c r="P72" s="33">
        <v>306.60270000000003</v>
      </c>
      <c r="Q72" s="33">
        <v>298.79899999999998</v>
      </c>
      <c r="R72" s="33">
        <v>291.69069999999999</v>
      </c>
      <c r="S72" s="33">
        <v>281.16210000000001</v>
      </c>
      <c r="T72" s="33">
        <v>273.83589999999998</v>
      </c>
      <c r="U72" s="33">
        <v>270.0908</v>
      </c>
      <c r="V72" s="33">
        <v>264.94589999999999</v>
      </c>
      <c r="W72" s="33">
        <v>270.78710000000001</v>
      </c>
      <c r="X72" s="33">
        <v>259.30410000000001</v>
      </c>
      <c r="Y72" s="33">
        <v>256.64530000000002</v>
      </c>
      <c r="Z72" s="33">
        <v>259.6626</v>
      </c>
      <c r="AA72" s="33">
        <v>259.38979999999998</v>
      </c>
      <c r="AB72" s="33">
        <v>250.82490000000001</v>
      </c>
      <c r="AC72" s="33">
        <v>255.62569999999999</v>
      </c>
      <c r="AD72" s="62">
        <v>259.63220000000001</v>
      </c>
      <c r="AE72" s="33">
        <v>261.5317</v>
      </c>
      <c r="AF72" s="33">
        <v>254.3065</v>
      </c>
      <c r="AG72" s="33">
        <v>256.9042</v>
      </c>
      <c r="AH72" s="63">
        <v>263.92070000000001</v>
      </c>
      <c r="AI72" s="64">
        <v>270.06209999999999</v>
      </c>
      <c r="AJ72" s="59">
        <v>253.09739999999999</v>
      </c>
      <c r="AK72" s="59">
        <v>181.58690000000001</v>
      </c>
      <c r="AL72" s="59">
        <v>172.54050000000001</v>
      </c>
      <c r="AM72" s="59">
        <v>189.20320000000001</v>
      </c>
      <c r="AN72" s="33">
        <v>191.97919999999999</v>
      </c>
      <c r="AO72" s="33">
        <v>206.48480000000001</v>
      </c>
      <c r="AP72" s="33">
        <v>212.95009999999999</v>
      </c>
      <c r="AQ72" s="19"/>
      <c r="AR72" s="25"/>
      <c r="AS72" s="25"/>
      <c r="AX72" s="60"/>
      <c r="AY72" s="71"/>
      <c r="AZ72" s="58"/>
      <c r="BA72" s="59"/>
      <c r="BB72" s="59"/>
      <c r="BC72" s="60"/>
    </row>
    <row r="73" spans="2:57" x14ac:dyDescent="0.25">
      <c r="B73" s="128"/>
      <c r="C73" s="1" t="s">
        <v>81</v>
      </c>
      <c r="D73" s="33">
        <v>1265.3040000000001</v>
      </c>
      <c r="E73" s="33">
        <v>1272.1769999999999</v>
      </c>
      <c r="F73" s="33">
        <v>1299.01</v>
      </c>
      <c r="G73" s="33">
        <v>1311.8430000000001</v>
      </c>
      <c r="H73" s="33">
        <v>1314.932</v>
      </c>
      <c r="I73" s="33">
        <v>1355.079</v>
      </c>
      <c r="J73" s="33">
        <v>1380.2170000000001</v>
      </c>
      <c r="K73" s="33">
        <v>1393.5060000000001</v>
      </c>
      <c r="L73" s="33">
        <v>1387.48</v>
      </c>
      <c r="M73" s="33">
        <v>1374.5540000000001</v>
      </c>
      <c r="N73" s="33">
        <v>1392.7729999999999</v>
      </c>
      <c r="O73" s="33">
        <v>1419.376</v>
      </c>
      <c r="P73" s="33">
        <v>1382.3789999999999</v>
      </c>
      <c r="Q73" s="33">
        <v>1374.269</v>
      </c>
      <c r="R73" s="33">
        <v>1356.279</v>
      </c>
      <c r="S73" s="33">
        <v>1336.0509999999999</v>
      </c>
      <c r="T73" s="33">
        <v>1319.9760000000001</v>
      </c>
      <c r="U73" s="33">
        <v>1318.606</v>
      </c>
      <c r="V73" s="33">
        <v>1314.5630000000001</v>
      </c>
      <c r="W73" s="33">
        <v>1326.8910000000001</v>
      </c>
      <c r="X73" s="33">
        <v>1314.4670000000001</v>
      </c>
      <c r="Y73" s="33">
        <v>1295.9749999999999</v>
      </c>
      <c r="Z73" s="33">
        <v>1322.0440000000001</v>
      </c>
      <c r="AA73" s="33">
        <v>1330.5830000000001</v>
      </c>
      <c r="AB73" s="33">
        <v>1330.27</v>
      </c>
      <c r="AC73" s="33">
        <v>1342.34</v>
      </c>
      <c r="AD73" s="33">
        <v>1327.5550000000001</v>
      </c>
      <c r="AE73" s="33">
        <v>1365.1220000000001</v>
      </c>
      <c r="AF73" s="33">
        <v>1357.6110000000001</v>
      </c>
      <c r="AG73" s="33">
        <v>1350.7190000000001</v>
      </c>
      <c r="AH73" s="63">
        <v>1374.8579999999999</v>
      </c>
      <c r="AI73" s="64">
        <v>1402.019</v>
      </c>
      <c r="AJ73" s="59">
        <v>1359.201</v>
      </c>
      <c r="AK73" s="59">
        <v>1275.6030000000001</v>
      </c>
      <c r="AL73" s="59">
        <v>1266.691</v>
      </c>
      <c r="AM73" s="59">
        <v>1274.114</v>
      </c>
      <c r="AN73" s="33">
        <v>1269.5609999999999</v>
      </c>
      <c r="AO73" s="33">
        <v>1299.106</v>
      </c>
      <c r="AP73" s="33">
        <v>1281.684</v>
      </c>
      <c r="AQ73" s="19"/>
      <c r="AR73" s="25"/>
      <c r="AS73" s="25"/>
      <c r="AX73" s="60"/>
      <c r="AY73" s="71"/>
      <c r="AZ73" s="58"/>
      <c r="BA73" s="59"/>
      <c r="BB73" s="59"/>
      <c r="BC73" s="60"/>
    </row>
    <row r="74" spans="2:57" ht="17.25" customHeight="1" x14ac:dyDescent="0.25">
      <c r="B74" s="128"/>
      <c r="C74" s="1" t="s">
        <v>82</v>
      </c>
      <c r="D74" s="33">
        <v>6205.7790000000005</v>
      </c>
      <c r="E74" s="33">
        <v>6182.1509999999998</v>
      </c>
      <c r="F74" s="33">
        <v>6193.46</v>
      </c>
      <c r="G74" s="33">
        <v>6217.232</v>
      </c>
      <c r="H74" s="33">
        <v>6238.4769999999999</v>
      </c>
      <c r="I74" s="33">
        <v>6439.2950000000001</v>
      </c>
      <c r="J74" s="33">
        <v>6544.6909999999998</v>
      </c>
      <c r="K74" s="33">
        <v>6432.7520000000004</v>
      </c>
      <c r="L74" s="33">
        <v>6717.4059999999999</v>
      </c>
      <c r="M74" s="33">
        <v>6711.2330000000002</v>
      </c>
      <c r="N74" s="33">
        <v>6776.9920000000002</v>
      </c>
      <c r="O74" s="33">
        <v>6574.12</v>
      </c>
      <c r="P74" s="33">
        <v>6571.7920000000004</v>
      </c>
      <c r="Q74" s="33">
        <v>6651.5559999999996</v>
      </c>
      <c r="R74" s="33">
        <v>6577.1419999999998</v>
      </c>
      <c r="S74" s="33">
        <v>6536.8440000000001</v>
      </c>
      <c r="T74" s="33">
        <v>6558.8329999999996</v>
      </c>
      <c r="U74" s="33">
        <v>6359.6689999999999</v>
      </c>
      <c r="V74" s="33">
        <v>6332.3410000000003</v>
      </c>
      <c r="W74" s="33">
        <v>6521.9589999999998</v>
      </c>
      <c r="X74" s="33">
        <v>6557.4489999999996</v>
      </c>
      <c r="Y74" s="33">
        <v>6489.4759999999997</v>
      </c>
      <c r="Z74" s="33">
        <v>6646.1940000000004</v>
      </c>
      <c r="AA74" s="33">
        <v>6901.9790000000003</v>
      </c>
      <c r="AB74" s="33">
        <v>6854.18</v>
      </c>
      <c r="AC74" s="33">
        <v>6901.1390000000001</v>
      </c>
      <c r="AD74" s="33">
        <v>7052.39</v>
      </c>
      <c r="AE74" s="33">
        <v>7062.2460000000001</v>
      </c>
      <c r="AF74" s="33">
        <v>7056.9719999999998</v>
      </c>
      <c r="AG74" s="33">
        <v>7065.6850000000004</v>
      </c>
      <c r="AH74" s="63">
        <v>7144.5510000000004</v>
      </c>
      <c r="AI74" s="64">
        <v>7235.7380000000003</v>
      </c>
      <c r="AJ74" s="59">
        <v>7125.1149999999998</v>
      </c>
      <c r="AK74" s="59">
        <v>6843.4120000000003</v>
      </c>
      <c r="AL74" s="59">
        <v>6966.35</v>
      </c>
      <c r="AM74" s="59">
        <v>6712.0129999999999</v>
      </c>
      <c r="AN74" s="33">
        <v>6766.1949999999997</v>
      </c>
      <c r="AO74" s="33">
        <v>6581.2</v>
      </c>
      <c r="AP74" s="33">
        <v>6410.826</v>
      </c>
      <c r="AQ74" s="19"/>
      <c r="AR74" s="25"/>
      <c r="AS74" s="25"/>
      <c r="AX74" s="60"/>
      <c r="AY74" s="71"/>
      <c r="AZ74" s="58"/>
      <c r="BA74" s="59"/>
      <c r="BB74" s="59"/>
      <c r="BC74" s="60"/>
    </row>
    <row r="75" spans="2:57" ht="16.5" customHeight="1" x14ac:dyDescent="0.25">
      <c r="AG75" s="61"/>
      <c r="AH75" s="70"/>
      <c r="AI75" s="70"/>
      <c r="AJ75" s="70"/>
      <c r="AK75" s="70"/>
      <c r="AL75" s="70"/>
      <c r="AM75" s="60"/>
      <c r="AN75" s="60"/>
      <c r="AO75" s="60"/>
      <c r="AP75" s="60"/>
      <c r="AQ75" s="61"/>
      <c r="AR75" s="30"/>
      <c r="AS75" s="30"/>
      <c r="AT75" s="30"/>
      <c r="AU75" s="30"/>
      <c r="AV75" s="30"/>
      <c r="AW75" s="30"/>
      <c r="AX75" s="60"/>
      <c r="AY75" s="71"/>
      <c r="AZ75" s="58"/>
      <c r="BA75" s="59"/>
      <c r="BB75" s="59"/>
      <c r="BC75" s="60"/>
    </row>
    <row r="76" spans="2:57" ht="45" x14ac:dyDescent="0.25">
      <c r="AG76" s="1"/>
      <c r="AH76" s="36"/>
      <c r="AI76" s="36"/>
      <c r="AJ76" s="36"/>
      <c r="AK76" s="36"/>
      <c r="AL76" s="36"/>
      <c r="AM76" s="60"/>
      <c r="AN76" s="60"/>
      <c r="AO76" s="60"/>
      <c r="AQ76" s="84" t="s">
        <v>54</v>
      </c>
      <c r="AR76" s="84" t="s">
        <v>91</v>
      </c>
      <c r="AS76" s="84" t="s">
        <v>92</v>
      </c>
      <c r="AT76" s="84" t="s">
        <v>94</v>
      </c>
      <c r="AU76" s="84" t="s">
        <v>98</v>
      </c>
      <c r="AV76" s="84" t="s">
        <v>101</v>
      </c>
      <c r="AW76" s="66"/>
      <c r="AX76" s="59"/>
      <c r="AY76" s="71"/>
      <c r="AZ76" s="58"/>
      <c r="BA76" s="59"/>
      <c r="BB76" s="59"/>
      <c r="BC76" s="60"/>
    </row>
    <row r="77" spans="2:57" x14ac:dyDescent="0.25">
      <c r="AG77" s="1"/>
      <c r="AH77" s="36"/>
      <c r="AI77" s="36"/>
      <c r="AJ77" s="36"/>
      <c r="AK77" s="36"/>
      <c r="AL77" s="36"/>
      <c r="AM77" s="60"/>
      <c r="AN77" s="60"/>
      <c r="AO77" s="60"/>
      <c r="AP77" s="1" t="s">
        <v>80</v>
      </c>
      <c r="AQ77" s="36">
        <f t="shared" ref="AQ77:AV77" si="4">((AK72-$AJ72)/$AJ72)*100</f>
        <v>-28.2541424763747</v>
      </c>
      <c r="AR77" s="36">
        <f t="shared" si="4"/>
        <v>-31.828418624608545</v>
      </c>
      <c r="AS77" s="36">
        <f t="shared" si="4"/>
        <v>-25.244905716139314</v>
      </c>
      <c r="AT77" s="36">
        <f t="shared" si="4"/>
        <v>-24.148094765098339</v>
      </c>
      <c r="AU77" s="36">
        <f t="shared" si="4"/>
        <v>-18.416862441099745</v>
      </c>
      <c r="AV77" s="36">
        <f t="shared" si="4"/>
        <v>-15.86239131654454</v>
      </c>
      <c r="AW77" s="65"/>
      <c r="AX77" s="58"/>
      <c r="AY77" s="71"/>
      <c r="AZ77" s="58"/>
      <c r="BA77" s="59"/>
      <c r="BB77" s="59"/>
      <c r="BC77" s="74"/>
    </row>
    <row r="78" spans="2:57" x14ac:dyDescent="0.25">
      <c r="AG78" s="1"/>
      <c r="AH78" s="36"/>
      <c r="AI78" s="36"/>
      <c r="AJ78" s="36"/>
      <c r="AK78" s="36"/>
      <c r="AL78" s="36"/>
      <c r="AP78" s="1" t="s">
        <v>81</v>
      </c>
      <c r="AQ78" s="36">
        <f>((AK73-$AJ73)/$AJ73)*100</f>
        <v>-6.1505251982598566</v>
      </c>
      <c r="AR78" s="36">
        <f t="shared" ref="AR78:AV78" si="5">((AL73-$AJ73)/$AJ73)*100</f>
        <v>-6.8062045275128549</v>
      </c>
      <c r="AS78" s="36">
        <f t="shared" si="5"/>
        <v>-6.2600748527995478</v>
      </c>
      <c r="AT78" s="36">
        <f t="shared" si="5"/>
        <v>-6.5950510630878059</v>
      </c>
      <c r="AU78" s="36">
        <f t="shared" si="5"/>
        <v>-4.4213475416807393</v>
      </c>
      <c r="AV78" s="36">
        <f t="shared" si="5"/>
        <v>-5.703130000640086</v>
      </c>
      <c r="AW78" s="23"/>
      <c r="AX78" s="60"/>
      <c r="AY78" s="71"/>
      <c r="AZ78" s="58"/>
      <c r="BA78" s="59"/>
      <c r="BB78" s="59"/>
      <c r="BC78" s="60"/>
      <c r="BD78" s="39"/>
      <c r="BE78" s="39"/>
    </row>
    <row r="79" spans="2:57" x14ac:dyDescent="0.25">
      <c r="C79" s="9" t="s">
        <v>87</v>
      </c>
      <c r="D79" s="7"/>
      <c r="E79" s="7"/>
      <c r="F79" s="7"/>
      <c r="G79" s="7"/>
      <c r="H79" s="7"/>
      <c r="AP79" s="1" t="s">
        <v>82</v>
      </c>
      <c r="AQ79" s="36">
        <f>((AK74-$AJ74)/$AJ74)*100</f>
        <v>-3.9536625022894305</v>
      </c>
      <c r="AR79" s="36">
        <f t="shared" ref="AR79:AU79" si="6">((AL74-$AJ74)/$AJ74)*100</f>
        <v>-2.2282447371024809</v>
      </c>
      <c r="AS79" s="36">
        <f t="shared" si="6"/>
        <v>-5.7978292280194754</v>
      </c>
      <c r="AT79" s="36">
        <f>((AN74-$AJ74)/$AJ74)*100</f>
        <v>-5.0373923789300248</v>
      </c>
      <c r="AU79" s="36">
        <f t="shared" si="6"/>
        <v>-7.6337715250911735</v>
      </c>
      <c r="AV79" s="36">
        <f>((AP74-$AJ74)/$AJ74)*100</f>
        <v>-10.024946965768269</v>
      </c>
      <c r="AX79" s="60"/>
      <c r="AY79" s="71"/>
      <c r="AZ79" s="58"/>
      <c r="BA79" s="59"/>
      <c r="BB79" s="59"/>
      <c r="BC79" s="60"/>
      <c r="BD79" s="39"/>
      <c r="BE79" s="39"/>
    </row>
    <row r="80" spans="2:57" x14ac:dyDescent="0.25">
      <c r="AX80" s="60"/>
      <c r="AY80" s="71"/>
      <c r="AZ80" s="58"/>
      <c r="BA80" s="59"/>
      <c r="BB80" s="59"/>
      <c r="BC80" s="60"/>
      <c r="BD80" s="39"/>
      <c r="BE80" s="39"/>
    </row>
    <row r="81" spans="2:58" ht="41.25" customHeight="1" x14ac:dyDescent="0.25">
      <c r="D81" s="2" t="s">
        <v>24</v>
      </c>
      <c r="E81" s="2" t="s">
        <v>25</v>
      </c>
      <c r="F81" s="2" t="s">
        <v>26</v>
      </c>
      <c r="G81" s="2" t="s">
        <v>27</v>
      </c>
      <c r="H81" s="2" t="s">
        <v>28</v>
      </c>
      <c r="I81" s="2" t="s">
        <v>29</v>
      </c>
      <c r="J81" s="2" t="s">
        <v>30</v>
      </c>
      <c r="K81" s="2" t="s">
        <v>31</v>
      </c>
      <c r="L81" s="2" t="s">
        <v>32</v>
      </c>
      <c r="M81" s="2" t="s">
        <v>33</v>
      </c>
      <c r="N81" s="2" t="s">
        <v>34</v>
      </c>
      <c r="O81" s="2" t="s">
        <v>35</v>
      </c>
      <c r="P81" s="2" t="s">
        <v>36</v>
      </c>
      <c r="Q81" s="2" t="s">
        <v>37</v>
      </c>
      <c r="R81" s="2" t="s">
        <v>38</v>
      </c>
      <c r="S81" s="2" t="s">
        <v>39</v>
      </c>
      <c r="T81" s="2" t="s">
        <v>40</v>
      </c>
      <c r="U81" s="2" t="s">
        <v>41</v>
      </c>
      <c r="V81" s="2" t="s">
        <v>42</v>
      </c>
      <c r="W81" s="2" t="s">
        <v>43</v>
      </c>
      <c r="X81" s="2" t="s">
        <v>44</v>
      </c>
      <c r="Y81" s="2" t="s">
        <v>45</v>
      </c>
      <c r="Z81" s="2" t="s">
        <v>46</v>
      </c>
      <c r="AA81" s="2" t="s">
        <v>47</v>
      </c>
      <c r="AB81" s="2" t="s">
        <v>48</v>
      </c>
      <c r="AC81" s="2" t="s">
        <v>49</v>
      </c>
      <c r="AD81" s="2" t="s">
        <v>50</v>
      </c>
      <c r="AE81" s="2" t="s">
        <v>51</v>
      </c>
      <c r="AF81" s="2" t="s">
        <v>52</v>
      </c>
      <c r="AG81" s="2" t="s">
        <v>53</v>
      </c>
      <c r="AH81" s="2" t="s">
        <v>54</v>
      </c>
      <c r="AI81" s="30" t="s">
        <v>91</v>
      </c>
      <c r="AJ81" s="30" t="s">
        <v>92</v>
      </c>
      <c r="AK81" s="30" t="s">
        <v>94</v>
      </c>
      <c r="AL81" s="30" t="s">
        <v>98</v>
      </c>
      <c r="AM81" s="77" t="s">
        <v>101</v>
      </c>
      <c r="AN81" s="42" t="s">
        <v>89</v>
      </c>
      <c r="AO81" s="42" t="s">
        <v>97</v>
      </c>
      <c r="AP81" s="41"/>
      <c r="AQ81" s="76"/>
      <c r="AS81" s="83" t="s">
        <v>51</v>
      </c>
      <c r="AT81" s="89" t="s">
        <v>91</v>
      </c>
      <c r="AU81" s="83" t="s">
        <v>101</v>
      </c>
      <c r="AY81" s="60"/>
      <c r="AZ81" s="71"/>
      <c r="BA81" s="58"/>
      <c r="BB81" s="59"/>
      <c r="BC81" s="59"/>
      <c r="BD81" s="60"/>
      <c r="BE81" s="39"/>
      <c r="BF81" s="39"/>
    </row>
    <row r="82" spans="2:58" ht="30" x14ac:dyDescent="0.25">
      <c r="B82" s="130" t="s">
        <v>60</v>
      </c>
      <c r="C82" s="1" t="s">
        <v>80</v>
      </c>
      <c r="D82" s="38">
        <f>SUM(D6:G6)/4</f>
        <v>219.450875</v>
      </c>
      <c r="E82" s="38">
        <f t="shared" ref="E82:AL82" si="7">SUM(E6:H6)/4</f>
        <v>218.99280000000002</v>
      </c>
      <c r="F82" s="38">
        <f t="shared" si="7"/>
        <v>219.20510000000002</v>
      </c>
      <c r="G82" s="38">
        <f t="shared" si="7"/>
        <v>228.52457500000003</v>
      </c>
      <c r="H82" s="38">
        <f t="shared" si="7"/>
        <v>233.340675</v>
      </c>
      <c r="I82" s="38">
        <f t="shared" si="7"/>
        <v>233.19942499999999</v>
      </c>
      <c r="J82" s="38">
        <f t="shared" si="7"/>
        <v>236.20577499999999</v>
      </c>
      <c r="K82" s="38">
        <f t="shared" si="7"/>
        <v>233.33132499999999</v>
      </c>
      <c r="L82" s="38">
        <f t="shared" si="7"/>
        <v>229.33524999999997</v>
      </c>
      <c r="M82" s="38">
        <f t="shared" si="7"/>
        <v>226.393575</v>
      </c>
      <c r="N82" s="38">
        <f t="shared" si="7"/>
        <v>219.3775</v>
      </c>
      <c r="O82" s="38">
        <f t="shared" si="7"/>
        <v>212.79685000000001</v>
      </c>
      <c r="P82" s="38">
        <f t="shared" si="7"/>
        <v>203.95085</v>
      </c>
      <c r="Q82" s="38">
        <f t="shared" si="7"/>
        <v>198.37142499999999</v>
      </c>
      <c r="R82" s="38">
        <f t="shared" si="7"/>
        <v>193.47907499999999</v>
      </c>
      <c r="S82" s="38">
        <f t="shared" si="7"/>
        <v>183.129875</v>
      </c>
      <c r="T82" s="38">
        <f t="shared" si="7"/>
        <v>169.943625</v>
      </c>
      <c r="U82" s="38">
        <f t="shared" si="7"/>
        <v>155.58530000000002</v>
      </c>
      <c r="V82" s="38">
        <f t="shared" si="7"/>
        <v>143.55645000000001</v>
      </c>
      <c r="W82" s="38">
        <f t="shared" si="7"/>
        <v>135.72220000000002</v>
      </c>
      <c r="X82" s="38">
        <f t="shared" si="7"/>
        <v>134.75575000000001</v>
      </c>
      <c r="Y82" s="38">
        <f t="shared" si="7"/>
        <v>137.8297</v>
      </c>
      <c r="Z82" s="38">
        <f t="shared" si="7"/>
        <v>141.80022500000001</v>
      </c>
      <c r="AA82" s="38">
        <f t="shared" si="7"/>
        <v>145.37547499999999</v>
      </c>
      <c r="AB82" s="38">
        <f t="shared" si="7"/>
        <v>147.27600000000001</v>
      </c>
      <c r="AC82" s="38">
        <f t="shared" si="7"/>
        <v>146.80042500000002</v>
      </c>
      <c r="AD82" s="38">
        <f t="shared" si="7"/>
        <v>149.97642500000001</v>
      </c>
      <c r="AE82" s="38">
        <f t="shared" si="7"/>
        <v>155.273325</v>
      </c>
      <c r="AF82" s="38">
        <f t="shared" si="7"/>
        <v>162.67057500000001</v>
      </c>
      <c r="AG82" s="38">
        <f t="shared" si="7"/>
        <v>168.43430000000001</v>
      </c>
      <c r="AH82" s="38">
        <f t="shared" si="7"/>
        <v>153.69987500000002</v>
      </c>
      <c r="AI82" s="38">
        <f t="shared" si="7"/>
        <v>142.59854999999999</v>
      </c>
      <c r="AJ82" s="38">
        <f t="shared" si="7"/>
        <v>131.47477500000002</v>
      </c>
      <c r="AK82" s="38">
        <f t="shared" si="7"/>
        <v>120.571275</v>
      </c>
      <c r="AL82" s="38">
        <f t="shared" si="7"/>
        <v>126.92234999999999</v>
      </c>
      <c r="AM82" s="38">
        <f>SUM(AM6:AP6)/4</f>
        <v>132.63182499999999</v>
      </c>
      <c r="AN82" s="38"/>
      <c r="AO82" s="38"/>
      <c r="AP82" s="38"/>
      <c r="AQ82" s="38"/>
      <c r="AR82" s="90" t="s">
        <v>0</v>
      </c>
      <c r="AS82" s="38">
        <v>155.273325</v>
      </c>
      <c r="AT82" s="38">
        <v>142.59854999999999</v>
      </c>
      <c r="AU82" s="38">
        <v>132.63182499999999</v>
      </c>
      <c r="AV82" s="108">
        <f>(AT82-AS82)/AS82</f>
        <v>-8.1628798765016539E-2</v>
      </c>
      <c r="AW82" s="109">
        <f>(AU82-AT82)/AT82</f>
        <v>-6.9893592887164679E-2</v>
      </c>
      <c r="AX82" s="109">
        <f>(AU82-AS82)/AS82</f>
        <v>-0.14581706162343086</v>
      </c>
      <c r="AY82" s="33">
        <f>_xlfn.RANK.EQ(AU82,AU$82:AU$103)</f>
        <v>14</v>
      </c>
      <c r="AZ82" s="116" t="s">
        <v>0</v>
      </c>
      <c r="BA82" s="38">
        <v>132.63182499999999</v>
      </c>
      <c r="BB82" s="59"/>
      <c r="BC82" s="59"/>
      <c r="BD82" s="60"/>
      <c r="BE82" s="39"/>
      <c r="BF82" s="39"/>
    </row>
    <row r="83" spans="2:58" ht="30" x14ac:dyDescent="0.25">
      <c r="B83" s="130"/>
      <c r="C83" s="1" t="s">
        <v>81</v>
      </c>
      <c r="D83" s="38">
        <f t="shared" ref="D83:AM83" si="8">SUM(D7:G7)/4</f>
        <v>928.91047500000002</v>
      </c>
      <c r="E83" s="38">
        <f t="shared" si="8"/>
        <v>926.68450000000007</v>
      </c>
      <c r="F83" s="38">
        <f t="shared" si="8"/>
        <v>925.40689999999995</v>
      </c>
      <c r="G83" s="38">
        <f t="shared" si="8"/>
        <v>935.45117499999992</v>
      </c>
      <c r="H83" s="38">
        <f t="shared" si="8"/>
        <v>954.05437500000005</v>
      </c>
      <c r="I83" s="38">
        <f t="shared" si="8"/>
        <v>961.39917500000001</v>
      </c>
      <c r="J83" s="38">
        <f t="shared" si="8"/>
        <v>969.76315</v>
      </c>
      <c r="K83" s="38">
        <f t="shared" si="8"/>
        <v>978.15497500000004</v>
      </c>
      <c r="L83" s="38">
        <f t="shared" si="8"/>
        <v>970.31222500000001</v>
      </c>
      <c r="M83" s="38">
        <f t="shared" si="8"/>
        <v>968.93889999999999</v>
      </c>
      <c r="N83" s="38">
        <f t="shared" si="8"/>
        <v>955.77502499999991</v>
      </c>
      <c r="O83" s="38">
        <f t="shared" si="8"/>
        <v>937.58750000000009</v>
      </c>
      <c r="P83" s="38">
        <f t="shared" si="8"/>
        <v>916.48164999999995</v>
      </c>
      <c r="Q83" s="38">
        <f t="shared" si="8"/>
        <v>893.43427500000007</v>
      </c>
      <c r="R83" s="38">
        <f t="shared" si="8"/>
        <v>873.13274999999999</v>
      </c>
      <c r="S83" s="38">
        <f t="shared" si="8"/>
        <v>843.26752499999998</v>
      </c>
      <c r="T83" s="38">
        <f t="shared" si="8"/>
        <v>804.61557500000004</v>
      </c>
      <c r="U83" s="38">
        <f t="shared" si="8"/>
        <v>782.20217500000001</v>
      </c>
      <c r="V83" s="38">
        <f t="shared" si="8"/>
        <v>777.12267499999996</v>
      </c>
      <c r="W83" s="38">
        <f t="shared" si="8"/>
        <v>779.98817500000007</v>
      </c>
      <c r="X83" s="38">
        <f t="shared" si="8"/>
        <v>809.18310000000008</v>
      </c>
      <c r="Y83" s="38">
        <f t="shared" si="8"/>
        <v>824.55562499999996</v>
      </c>
      <c r="Z83" s="38">
        <f t="shared" si="8"/>
        <v>833.73992500000008</v>
      </c>
      <c r="AA83" s="38">
        <f t="shared" si="8"/>
        <v>844.09454999999991</v>
      </c>
      <c r="AB83" s="38">
        <f t="shared" si="8"/>
        <v>841.12204999999994</v>
      </c>
      <c r="AC83" s="38">
        <f t="shared" si="8"/>
        <v>848.17695000000003</v>
      </c>
      <c r="AD83" s="38">
        <f t="shared" si="8"/>
        <v>852.55012499999998</v>
      </c>
      <c r="AE83" s="38">
        <f t="shared" si="8"/>
        <v>864.09169999999995</v>
      </c>
      <c r="AF83" s="38">
        <f t="shared" si="8"/>
        <v>872.88637500000004</v>
      </c>
      <c r="AG83" s="38">
        <f t="shared" si="8"/>
        <v>873.88062500000001</v>
      </c>
      <c r="AH83" s="38">
        <f t="shared" si="8"/>
        <v>852.35535000000004</v>
      </c>
      <c r="AI83" s="38">
        <f t="shared" si="8"/>
        <v>838.86582499999997</v>
      </c>
      <c r="AJ83" s="38">
        <f t="shared" si="8"/>
        <v>828.01520000000005</v>
      </c>
      <c r="AK83" s="38">
        <f t="shared" si="8"/>
        <v>797.28930000000003</v>
      </c>
      <c r="AL83" s="38">
        <f t="shared" si="8"/>
        <v>792.67269999999996</v>
      </c>
      <c r="AM83" s="38">
        <f t="shared" si="8"/>
        <v>781.34427499999993</v>
      </c>
      <c r="AN83" s="38"/>
      <c r="AO83" s="38"/>
      <c r="AP83" s="38"/>
      <c r="AQ83" s="38"/>
      <c r="AR83" s="90" t="s">
        <v>1</v>
      </c>
      <c r="AS83" s="38">
        <v>186.90404999999998</v>
      </c>
      <c r="AT83" s="38">
        <v>176.33404999999999</v>
      </c>
      <c r="AU83" s="38">
        <v>151.66239999999999</v>
      </c>
      <c r="AV83" s="108">
        <f t="shared" ref="AV83:AV104" si="9">(AT83-AS83)/AS83</f>
        <v>-5.6553081648043443E-2</v>
      </c>
      <c r="AW83" s="109">
        <f t="shared" ref="AW83:AW104" si="10">(AU83-AT83)/AT83</f>
        <v>-0.1399142706697884</v>
      </c>
      <c r="AX83" s="109">
        <f t="shared" ref="AX83:AX104" si="11">(AU83-AS83)/AS83</f>
        <v>-0.18855476914491684</v>
      </c>
      <c r="AY83" s="33">
        <f t="shared" ref="AY83:AY103" si="12">_xlfn.RANK.EQ(AU83,AU$82:AU$103)</f>
        <v>11</v>
      </c>
      <c r="AZ83" s="116" t="s">
        <v>1</v>
      </c>
      <c r="BA83" s="38">
        <v>151.66239999999999</v>
      </c>
      <c r="BB83" s="59"/>
      <c r="BC83" s="59"/>
      <c r="BD83" s="60"/>
      <c r="BE83" s="39"/>
      <c r="BF83" s="39"/>
    </row>
    <row r="84" spans="2:58" ht="30" x14ac:dyDescent="0.25">
      <c r="B84" s="130"/>
      <c r="C84" s="1" t="s">
        <v>82</v>
      </c>
      <c r="D84" s="38">
        <f t="shared" ref="D84:AM84" si="13">SUM(D8:G8)/4</f>
        <v>5240.0510000000004</v>
      </c>
      <c r="E84" s="38">
        <f t="shared" si="13"/>
        <v>5215.7252499999995</v>
      </c>
      <c r="F84" s="38">
        <f t="shared" si="13"/>
        <v>5193.4189999999999</v>
      </c>
      <c r="G84" s="38">
        <f t="shared" si="13"/>
        <v>5103.2862499999992</v>
      </c>
      <c r="H84" s="38">
        <f t="shared" si="13"/>
        <v>5208.5214999999998</v>
      </c>
      <c r="I84" s="38">
        <f t="shared" si="13"/>
        <v>5133.5650000000005</v>
      </c>
      <c r="J84" s="38">
        <f t="shared" si="13"/>
        <v>5170.0640000000003</v>
      </c>
      <c r="K84" s="38">
        <f t="shared" si="13"/>
        <v>5201.8950000000004</v>
      </c>
      <c r="L84" s="38">
        <f t="shared" si="13"/>
        <v>5021.0367500000002</v>
      </c>
      <c r="M84" s="38">
        <f t="shared" si="13"/>
        <v>4926.2555000000002</v>
      </c>
      <c r="N84" s="38">
        <f t="shared" si="13"/>
        <v>4727.8672500000002</v>
      </c>
      <c r="O84" s="38">
        <f t="shared" si="13"/>
        <v>4595.6837500000001</v>
      </c>
      <c r="P84" s="38">
        <f t="shared" si="13"/>
        <v>4673.8870000000006</v>
      </c>
      <c r="Q84" s="38">
        <f t="shared" si="13"/>
        <v>4632.0920000000006</v>
      </c>
      <c r="R84" s="38">
        <f t="shared" si="13"/>
        <v>4701.52675</v>
      </c>
      <c r="S84" s="38">
        <f t="shared" si="13"/>
        <v>4649.7197500000002</v>
      </c>
      <c r="T84" s="38">
        <f t="shared" si="13"/>
        <v>4418.8559999999998</v>
      </c>
      <c r="U84" s="38">
        <f t="shared" si="13"/>
        <v>4489.0644999999995</v>
      </c>
      <c r="V84" s="38">
        <f t="shared" si="13"/>
        <v>4543.8055000000004</v>
      </c>
      <c r="W84" s="38">
        <f t="shared" si="13"/>
        <v>4707.674</v>
      </c>
      <c r="X84" s="38">
        <f t="shared" si="13"/>
        <v>5061.1705000000002</v>
      </c>
      <c r="Y84" s="38">
        <f t="shared" si="13"/>
        <v>5035.4660000000003</v>
      </c>
      <c r="Z84" s="38">
        <f t="shared" si="13"/>
        <v>4879.3605000000007</v>
      </c>
      <c r="AA84" s="38">
        <f t="shared" si="13"/>
        <v>4664.2134999999998</v>
      </c>
      <c r="AB84" s="38">
        <f t="shared" si="13"/>
        <v>4234.6439999999993</v>
      </c>
      <c r="AC84" s="38">
        <f t="shared" si="13"/>
        <v>4112.6802499999994</v>
      </c>
      <c r="AD84" s="38">
        <f t="shared" si="13"/>
        <v>4049.8609999999999</v>
      </c>
      <c r="AE84" s="38">
        <f t="shared" si="13"/>
        <v>4112.6982499999995</v>
      </c>
      <c r="AF84" s="38">
        <f t="shared" si="13"/>
        <v>4203.0592500000002</v>
      </c>
      <c r="AG84" s="38">
        <f t="shared" si="13"/>
        <v>4217.9030000000002</v>
      </c>
      <c r="AH84" s="38">
        <f t="shared" si="13"/>
        <v>4442.2039999999997</v>
      </c>
      <c r="AI84" s="38">
        <f t="shared" si="13"/>
        <v>4426.6442499999994</v>
      </c>
      <c r="AJ84" s="38">
        <f t="shared" si="13"/>
        <v>4425.3562499999998</v>
      </c>
      <c r="AK84" s="38">
        <f t="shared" si="13"/>
        <v>4285.1819999999998</v>
      </c>
      <c r="AL84" s="38">
        <f t="shared" si="13"/>
        <v>3981.1880000000001</v>
      </c>
      <c r="AM84" s="38">
        <f t="shared" si="13"/>
        <v>3761.7247500000003</v>
      </c>
      <c r="AN84" s="38"/>
      <c r="AO84" s="38"/>
      <c r="AP84" s="38"/>
      <c r="AQ84" s="38"/>
      <c r="AR84" s="115" t="s">
        <v>2</v>
      </c>
      <c r="AS84" s="38">
        <v>178.13727500000002</v>
      </c>
      <c r="AT84" s="38">
        <v>164.66322499999998</v>
      </c>
      <c r="AU84" s="38">
        <v>191.83202499999999</v>
      </c>
      <c r="AV84" s="108">
        <f t="shared" si="9"/>
        <v>-7.5638577046831065E-2</v>
      </c>
      <c r="AW84" s="109">
        <f>(AU84-AT84)/AT84</f>
        <v>0.16499616110397453</v>
      </c>
      <c r="AX84" s="109">
        <f t="shared" si="11"/>
        <v>7.6877509213049144E-2</v>
      </c>
      <c r="AY84" s="33">
        <f t="shared" si="12"/>
        <v>10</v>
      </c>
      <c r="AZ84" s="117" t="s">
        <v>2</v>
      </c>
      <c r="BA84" s="38">
        <v>191.83202499999999</v>
      </c>
      <c r="BB84" s="59"/>
      <c r="BC84" s="59"/>
      <c r="BD84" s="60"/>
      <c r="BE84" s="39"/>
      <c r="BF84" s="39"/>
    </row>
    <row r="85" spans="2:58" ht="45" x14ac:dyDescent="0.25">
      <c r="B85" s="130" t="s">
        <v>61</v>
      </c>
      <c r="C85" s="1" t="s">
        <v>80</v>
      </c>
      <c r="D85" s="38">
        <f t="shared" ref="D85:AM85" si="14">SUM(D9:G9)/4</f>
        <v>212.313175</v>
      </c>
      <c r="E85" s="38">
        <f t="shared" si="14"/>
        <v>215.8989</v>
      </c>
      <c r="F85" s="38">
        <f t="shared" si="14"/>
        <v>218.59857499999998</v>
      </c>
      <c r="G85" s="38">
        <f t="shared" si="14"/>
        <v>222.8143</v>
      </c>
      <c r="H85" s="38">
        <f t="shared" si="14"/>
        <v>229.58150000000001</v>
      </c>
      <c r="I85" s="38">
        <f t="shared" si="14"/>
        <v>233.89182500000001</v>
      </c>
      <c r="J85" s="38">
        <f t="shared" si="14"/>
        <v>238.03852500000002</v>
      </c>
      <c r="K85" s="38">
        <f t="shared" si="14"/>
        <v>237.24572500000002</v>
      </c>
      <c r="L85" s="38">
        <f t="shared" si="14"/>
        <v>234.74735000000001</v>
      </c>
      <c r="M85" s="38">
        <f t="shared" si="14"/>
        <v>232.114125</v>
      </c>
      <c r="N85" s="38">
        <f t="shared" si="14"/>
        <v>226.80445</v>
      </c>
      <c r="O85" s="38">
        <f t="shared" si="14"/>
        <v>226.16030000000001</v>
      </c>
      <c r="P85" s="38">
        <f t="shared" si="14"/>
        <v>222.36415</v>
      </c>
      <c r="Q85" s="38">
        <f t="shared" si="14"/>
        <v>217.27507500000002</v>
      </c>
      <c r="R85" s="38">
        <f t="shared" si="14"/>
        <v>213.7542</v>
      </c>
      <c r="S85" s="38">
        <f t="shared" si="14"/>
        <v>205.72609999999997</v>
      </c>
      <c r="T85" s="38">
        <f t="shared" si="14"/>
        <v>204.02929999999998</v>
      </c>
      <c r="U85" s="38">
        <f t="shared" si="14"/>
        <v>204.8203</v>
      </c>
      <c r="V85" s="38">
        <f t="shared" si="14"/>
        <v>204.59597500000001</v>
      </c>
      <c r="W85" s="38">
        <f t="shared" si="14"/>
        <v>210.93837500000001</v>
      </c>
      <c r="X85" s="38">
        <f t="shared" si="14"/>
        <v>210.07102499999999</v>
      </c>
      <c r="Y85" s="38">
        <f t="shared" si="14"/>
        <v>206.81274999999999</v>
      </c>
      <c r="Z85" s="38">
        <f t="shared" si="14"/>
        <v>203.50839999999999</v>
      </c>
      <c r="AA85" s="38">
        <f t="shared" si="14"/>
        <v>193.847725</v>
      </c>
      <c r="AB85" s="38">
        <f t="shared" si="14"/>
        <v>187.10135</v>
      </c>
      <c r="AC85" s="38">
        <f t="shared" si="14"/>
        <v>184.20752499999998</v>
      </c>
      <c r="AD85" s="38">
        <f t="shared" si="14"/>
        <v>182.48672499999998</v>
      </c>
      <c r="AE85" s="38">
        <f t="shared" si="14"/>
        <v>186.90404999999998</v>
      </c>
      <c r="AF85" s="38">
        <f t="shared" si="14"/>
        <v>194.17997500000001</v>
      </c>
      <c r="AG85" s="38">
        <f t="shared" si="14"/>
        <v>191.68142499999999</v>
      </c>
      <c r="AH85" s="38">
        <f t="shared" si="14"/>
        <v>186.07207499999998</v>
      </c>
      <c r="AI85" s="38">
        <f t="shared" si="14"/>
        <v>176.33404999999999</v>
      </c>
      <c r="AJ85" s="38">
        <f t="shared" si="14"/>
        <v>160.57065</v>
      </c>
      <c r="AK85" s="38">
        <f t="shared" si="14"/>
        <v>153.19480000000001</v>
      </c>
      <c r="AL85" s="38">
        <f t="shared" si="14"/>
        <v>149.89840000000004</v>
      </c>
      <c r="AM85" s="38">
        <f t="shared" si="14"/>
        <v>151.66239999999999</v>
      </c>
      <c r="AN85" s="38"/>
      <c r="AO85" s="38"/>
      <c r="AP85" s="38"/>
      <c r="AQ85" s="38"/>
      <c r="AR85" s="90" t="s">
        <v>3</v>
      </c>
      <c r="AS85" s="38">
        <v>161.43865</v>
      </c>
      <c r="AT85" s="38">
        <v>144.14677499999999</v>
      </c>
      <c r="AU85" s="38">
        <v>125.74590000000001</v>
      </c>
      <c r="AV85" s="108">
        <f t="shared" si="9"/>
        <v>-0.10711112239850869</v>
      </c>
      <c r="AW85" s="109">
        <f t="shared" si="10"/>
        <v>-0.12765374043227803</v>
      </c>
      <c r="AX85" s="109">
        <f t="shared" si="11"/>
        <v>-0.22109172741471755</v>
      </c>
      <c r="AY85" s="33">
        <f t="shared" si="12"/>
        <v>16</v>
      </c>
      <c r="AZ85" s="116" t="s">
        <v>3</v>
      </c>
      <c r="BA85" s="38">
        <v>125.74590000000001</v>
      </c>
      <c r="BB85" s="59"/>
      <c r="BC85" s="59"/>
      <c r="BD85" s="60"/>
      <c r="BE85" s="39"/>
      <c r="BF85" s="39"/>
    </row>
    <row r="86" spans="2:58" ht="30" x14ac:dyDescent="0.25">
      <c r="B86" s="130"/>
      <c r="C86" s="1" t="s">
        <v>81</v>
      </c>
      <c r="D86" s="38">
        <f t="shared" ref="D86:AM86" si="15">SUM(D10:G10)/4</f>
        <v>852.82627500000001</v>
      </c>
      <c r="E86" s="38">
        <f t="shared" si="15"/>
        <v>855.88259999999991</v>
      </c>
      <c r="F86" s="38">
        <f t="shared" si="15"/>
        <v>858.78317500000003</v>
      </c>
      <c r="G86" s="38">
        <f t="shared" si="15"/>
        <v>864.04350000000011</v>
      </c>
      <c r="H86" s="38">
        <f t="shared" si="15"/>
        <v>883.68529999999998</v>
      </c>
      <c r="I86" s="38">
        <f t="shared" si="15"/>
        <v>895.50742500000001</v>
      </c>
      <c r="J86" s="38">
        <f t="shared" si="15"/>
        <v>907.64934999999991</v>
      </c>
      <c r="K86" s="38">
        <f t="shared" si="15"/>
        <v>905.15277500000002</v>
      </c>
      <c r="L86" s="38">
        <f t="shared" si="15"/>
        <v>892.14207500000009</v>
      </c>
      <c r="M86" s="38">
        <f t="shared" si="15"/>
        <v>880.40277500000002</v>
      </c>
      <c r="N86" s="38">
        <f t="shared" si="15"/>
        <v>855.32500000000005</v>
      </c>
      <c r="O86" s="38">
        <f t="shared" si="15"/>
        <v>835.66264999999999</v>
      </c>
      <c r="P86" s="38">
        <f t="shared" si="15"/>
        <v>829.54505000000006</v>
      </c>
      <c r="Q86" s="38">
        <f t="shared" si="15"/>
        <v>832.44127500000002</v>
      </c>
      <c r="R86" s="38">
        <f t="shared" si="15"/>
        <v>840.53007500000001</v>
      </c>
      <c r="S86" s="38">
        <f t="shared" si="15"/>
        <v>849.20609999999999</v>
      </c>
      <c r="T86" s="38">
        <f t="shared" si="15"/>
        <v>846.98942499999998</v>
      </c>
      <c r="U86" s="38">
        <f t="shared" si="15"/>
        <v>839.44822499999998</v>
      </c>
      <c r="V86" s="38">
        <f t="shared" si="15"/>
        <v>833.13552500000003</v>
      </c>
      <c r="W86" s="38">
        <f t="shared" si="15"/>
        <v>842.84304999999995</v>
      </c>
      <c r="X86" s="38">
        <f t="shared" si="15"/>
        <v>858.80964999999992</v>
      </c>
      <c r="Y86" s="38">
        <f t="shared" si="15"/>
        <v>880.36042499999996</v>
      </c>
      <c r="Z86" s="38">
        <f t="shared" si="15"/>
        <v>903.49430000000007</v>
      </c>
      <c r="AA86" s="38">
        <f t="shared" si="15"/>
        <v>903.49717499999997</v>
      </c>
      <c r="AB86" s="38">
        <f t="shared" si="15"/>
        <v>896.46285</v>
      </c>
      <c r="AC86" s="38">
        <f t="shared" si="15"/>
        <v>892.07235000000003</v>
      </c>
      <c r="AD86" s="38">
        <f t="shared" si="15"/>
        <v>884.58005000000003</v>
      </c>
      <c r="AE86" s="38">
        <f t="shared" si="15"/>
        <v>894.70112500000005</v>
      </c>
      <c r="AF86" s="38">
        <f t="shared" si="15"/>
        <v>930.91004999999996</v>
      </c>
      <c r="AG86" s="38">
        <f t="shared" si="15"/>
        <v>930.08102500000007</v>
      </c>
      <c r="AH86" s="38">
        <f t="shared" si="15"/>
        <v>953.541875</v>
      </c>
      <c r="AI86" s="38">
        <f t="shared" si="15"/>
        <v>939.21929999999998</v>
      </c>
      <c r="AJ86" s="38">
        <f t="shared" si="15"/>
        <v>906.10367499999995</v>
      </c>
      <c r="AK86" s="38">
        <f t="shared" si="15"/>
        <v>914.38569999999993</v>
      </c>
      <c r="AL86" s="38">
        <f t="shared" si="15"/>
        <v>899.18427499999996</v>
      </c>
      <c r="AM86" s="38">
        <f t="shared" si="15"/>
        <v>920.12045000000001</v>
      </c>
      <c r="AN86" s="38"/>
      <c r="AO86" s="38"/>
      <c r="AP86" s="38"/>
      <c r="AQ86" s="38"/>
      <c r="AR86" s="115" t="s">
        <v>4</v>
      </c>
      <c r="AS86" s="38">
        <v>131.12347499999998</v>
      </c>
      <c r="AT86" s="38">
        <v>97.646712499999992</v>
      </c>
      <c r="AU86" s="38">
        <v>127.46612500000001</v>
      </c>
      <c r="AV86" s="108">
        <f t="shared" si="9"/>
        <v>-0.25530716372487838</v>
      </c>
      <c r="AW86" s="109">
        <f t="shared" si="10"/>
        <v>0.30538060869176742</v>
      </c>
      <c r="AX86" s="109">
        <f t="shared" si="11"/>
        <v>-2.7892412094783027E-2</v>
      </c>
      <c r="AY86" s="33">
        <f t="shared" si="12"/>
        <v>15</v>
      </c>
      <c r="AZ86" s="117" t="s">
        <v>4</v>
      </c>
      <c r="BA86" s="38">
        <v>127.46612500000001</v>
      </c>
      <c r="BB86" s="59"/>
      <c r="BC86" s="59"/>
      <c r="BD86" s="60"/>
      <c r="BE86" s="39"/>
      <c r="BF86" s="39"/>
    </row>
    <row r="87" spans="2:58" ht="30" x14ac:dyDescent="0.25">
      <c r="B87" s="130"/>
      <c r="C87" s="1" t="s">
        <v>82</v>
      </c>
      <c r="D87" s="38">
        <f t="shared" ref="D87:AM87" si="16">SUM(D11:G11)/4</f>
        <v>3630.4497499999998</v>
      </c>
      <c r="E87" s="38">
        <f t="shared" si="16"/>
        <v>3677.3177500000002</v>
      </c>
      <c r="F87" s="38">
        <f t="shared" si="16"/>
        <v>3867.4875000000002</v>
      </c>
      <c r="G87" s="38">
        <f t="shared" si="16"/>
        <v>4115.5292500000005</v>
      </c>
      <c r="H87" s="38">
        <f t="shared" si="16"/>
        <v>4269.5540000000001</v>
      </c>
      <c r="I87" s="38">
        <f t="shared" si="16"/>
        <v>4515.3249999999998</v>
      </c>
      <c r="J87" s="38">
        <f t="shared" si="16"/>
        <v>4491.4667499999996</v>
      </c>
      <c r="K87" s="38">
        <f t="shared" si="16"/>
        <v>4314.3724999999995</v>
      </c>
      <c r="L87" s="38">
        <f t="shared" si="16"/>
        <v>4220.1602499999999</v>
      </c>
      <c r="M87" s="38">
        <f t="shared" si="16"/>
        <v>3881.6112499999999</v>
      </c>
      <c r="N87" s="38">
        <f t="shared" si="16"/>
        <v>3587.4187499999998</v>
      </c>
      <c r="O87" s="38">
        <f t="shared" si="16"/>
        <v>3530.0247499999996</v>
      </c>
      <c r="P87" s="38">
        <f t="shared" si="16"/>
        <v>3426.0252500000001</v>
      </c>
      <c r="Q87" s="38">
        <f t="shared" si="16"/>
        <v>3483.7275000000004</v>
      </c>
      <c r="R87" s="38">
        <f t="shared" si="16"/>
        <v>3666.8362500000003</v>
      </c>
      <c r="S87" s="38">
        <f t="shared" si="16"/>
        <v>3718.6732499999998</v>
      </c>
      <c r="T87" s="38">
        <f t="shared" si="16"/>
        <v>3756.0879999999997</v>
      </c>
      <c r="U87" s="38">
        <f t="shared" si="16"/>
        <v>3775.6455000000001</v>
      </c>
      <c r="V87" s="38">
        <f t="shared" si="16"/>
        <v>3737.3995</v>
      </c>
      <c r="W87" s="38">
        <f t="shared" si="16"/>
        <v>3855.9117500000002</v>
      </c>
      <c r="X87" s="38">
        <f t="shared" si="16"/>
        <v>4017.3277500000004</v>
      </c>
      <c r="Y87" s="38">
        <f t="shared" si="16"/>
        <v>4343.1549999999997</v>
      </c>
      <c r="Z87" s="38">
        <f t="shared" si="16"/>
        <v>4718.3805000000002</v>
      </c>
      <c r="AA87" s="38">
        <f t="shared" si="16"/>
        <v>5030.5910000000003</v>
      </c>
      <c r="AB87" s="38">
        <f t="shared" si="16"/>
        <v>5402.8327500000005</v>
      </c>
      <c r="AC87" s="38">
        <f t="shared" si="16"/>
        <v>5441.0674999999992</v>
      </c>
      <c r="AD87" s="38">
        <f t="shared" si="16"/>
        <v>5381.7317499999999</v>
      </c>
      <c r="AE87" s="38">
        <f t="shared" si="16"/>
        <v>5221.4854999999998</v>
      </c>
      <c r="AF87" s="38">
        <f t="shared" si="16"/>
        <v>5144.8407499999994</v>
      </c>
      <c r="AG87" s="38">
        <f t="shared" si="16"/>
        <v>5114.5472499999996</v>
      </c>
      <c r="AH87" s="38">
        <f t="shared" si="16"/>
        <v>5284.8807499999994</v>
      </c>
      <c r="AI87" s="38">
        <f t="shared" si="16"/>
        <v>5357.1129999999994</v>
      </c>
      <c r="AJ87" s="38">
        <f t="shared" si="16"/>
        <v>5397.4274999999998</v>
      </c>
      <c r="AK87" s="38">
        <f t="shared" si="16"/>
        <v>5676.9097499999998</v>
      </c>
      <c r="AL87" s="38">
        <f t="shared" si="16"/>
        <v>5670.6187499999996</v>
      </c>
      <c r="AM87" s="38">
        <f t="shared" si="16"/>
        <v>5921.5487500000008</v>
      </c>
      <c r="AN87" s="38"/>
      <c r="AO87" s="38"/>
      <c r="AP87" s="38"/>
      <c r="AQ87" s="38"/>
      <c r="AR87" s="90" t="s">
        <v>5</v>
      </c>
      <c r="AS87" s="38">
        <v>183.2527</v>
      </c>
      <c r="AT87" s="38">
        <v>159.51595</v>
      </c>
      <c r="AU87" s="38">
        <v>146.841725</v>
      </c>
      <c r="AV87" s="108">
        <f t="shared" si="9"/>
        <v>-0.12953015153392011</v>
      </c>
      <c r="AW87" s="109">
        <f t="shared" si="10"/>
        <v>-7.9454280277301462E-2</v>
      </c>
      <c r="AX87" s="109">
        <f t="shared" si="11"/>
        <v>-0.19869270684688414</v>
      </c>
      <c r="AY87" s="33">
        <f t="shared" si="12"/>
        <v>13</v>
      </c>
      <c r="AZ87" s="116" t="s">
        <v>5</v>
      </c>
      <c r="BA87" s="38">
        <v>146.841725</v>
      </c>
      <c r="BB87" s="59"/>
      <c r="BC87" s="59"/>
      <c r="BD87" s="60"/>
      <c r="BE87" s="39"/>
      <c r="BF87" s="39"/>
    </row>
    <row r="88" spans="2:58" x14ac:dyDescent="0.25">
      <c r="B88" s="130" t="s">
        <v>62</v>
      </c>
      <c r="C88" s="1" t="s">
        <v>80</v>
      </c>
      <c r="D88" s="38">
        <f t="shared" ref="D88:AM88" si="17">SUM(D12:G12)/4</f>
        <v>202.92512500000001</v>
      </c>
      <c r="E88" s="38">
        <f t="shared" si="17"/>
        <v>200.74057500000001</v>
      </c>
      <c r="F88" s="38">
        <f t="shared" si="17"/>
        <v>196.15207500000002</v>
      </c>
      <c r="G88" s="38">
        <f t="shared" si="17"/>
        <v>199.33307500000001</v>
      </c>
      <c r="H88" s="38">
        <f t="shared" si="17"/>
        <v>205.617075</v>
      </c>
      <c r="I88" s="38">
        <f t="shared" si="17"/>
        <v>214.807525</v>
      </c>
      <c r="J88" s="38">
        <f t="shared" si="17"/>
        <v>232.26162500000001</v>
      </c>
      <c r="K88" s="38">
        <f t="shared" si="17"/>
        <v>239.384975</v>
      </c>
      <c r="L88" s="38">
        <f t="shared" si="17"/>
        <v>247.29262499999999</v>
      </c>
      <c r="M88" s="38">
        <f t="shared" si="17"/>
        <v>248.24975000000001</v>
      </c>
      <c r="N88" s="38">
        <f t="shared" si="17"/>
        <v>240.23924999999997</v>
      </c>
      <c r="O88" s="38">
        <f t="shared" si="17"/>
        <v>231.51165</v>
      </c>
      <c r="P88" s="38">
        <f t="shared" si="17"/>
        <v>217.28682499999999</v>
      </c>
      <c r="Q88" s="38">
        <f t="shared" si="17"/>
        <v>199.04952499999999</v>
      </c>
      <c r="R88" s="38">
        <f t="shared" si="17"/>
        <v>187.81377499999999</v>
      </c>
      <c r="S88" s="38">
        <f t="shared" si="17"/>
        <v>181.41222499999998</v>
      </c>
      <c r="T88" s="38">
        <f t="shared" si="17"/>
        <v>179.09877499999999</v>
      </c>
      <c r="U88" s="38">
        <f t="shared" si="17"/>
        <v>182.75082499999999</v>
      </c>
      <c r="V88" s="38">
        <f t="shared" si="17"/>
        <v>183.23987499999998</v>
      </c>
      <c r="W88" s="38">
        <f t="shared" si="17"/>
        <v>178.77155000000002</v>
      </c>
      <c r="X88" s="38">
        <f t="shared" si="17"/>
        <v>174.36735000000002</v>
      </c>
      <c r="Y88" s="38">
        <f t="shared" si="17"/>
        <v>167.68169999999998</v>
      </c>
      <c r="Z88" s="38">
        <f t="shared" si="17"/>
        <v>157.37400000000002</v>
      </c>
      <c r="AA88" s="38">
        <f t="shared" si="17"/>
        <v>159.26400000000001</v>
      </c>
      <c r="AB88" s="38">
        <f t="shared" si="17"/>
        <v>157.25602499999999</v>
      </c>
      <c r="AC88" s="38">
        <f t="shared" si="17"/>
        <v>167.24995000000001</v>
      </c>
      <c r="AD88" s="38">
        <f t="shared" si="17"/>
        <v>179.92562500000003</v>
      </c>
      <c r="AE88" s="38">
        <f t="shared" si="17"/>
        <v>178.13727500000002</v>
      </c>
      <c r="AF88" s="38">
        <f t="shared" si="17"/>
        <v>179.48127499999998</v>
      </c>
      <c r="AG88" s="38">
        <f t="shared" si="17"/>
        <v>173.87789999999998</v>
      </c>
      <c r="AH88" s="38">
        <f t="shared" si="17"/>
        <v>168.24054999999998</v>
      </c>
      <c r="AI88" s="38">
        <f t="shared" si="17"/>
        <v>164.66322499999998</v>
      </c>
      <c r="AJ88" s="38">
        <f t="shared" si="17"/>
        <v>168.58747499999998</v>
      </c>
      <c r="AK88" s="38">
        <f t="shared" si="17"/>
        <v>174.02029999999999</v>
      </c>
      <c r="AL88" s="38">
        <f t="shared" si="17"/>
        <v>180.49017499999997</v>
      </c>
      <c r="AM88" s="38">
        <f t="shared" si="17"/>
        <v>191.83202499999999</v>
      </c>
      <c r="AN88" s="38"/>
      <c r="AO88" s="38"/>
      <c r="AP88" s="38"/>
      <c r="AQ88" s="38"/>
      <c r="AR88" s="90" t="s">
        <v>6</v>
      </c>
      <c r="AS88" s="38">
        <v>130.526825</v>
      </c>
      <c r="AT88" s="38">
        <v>120.21352249999998</v>
      </c>
      <c r="AU88" s="38">
        <v>112.96579249999999</v>
      </c>
      <c r="AV88" s="108">
        <f t="shared" si="9"/>
        <v>-7.9012896391220888E-2</v>
      </c>
      <c r="AW88" s="109">
        <f t="shared" si="10"/>
        <v>-6.0290471897618596E-2</v>
      </c>
      <c r="AX88" s="109">
        <f t="shared" si="11"/>
        <v>-0.13453964347941513</v>
      </c>
      <c r="AY88" s="33">
        <f t="shared" si="12"/>
        <v>19</v>
      </c>
      <c r="AZ88" s="116" t="s">
        <v>6</v>
      </c>
      <c r="BA88" s="38">
        <v>112.96579249999999</v>
      </c>
      <c r="BB88" s="59"/>
      <c r="BC88" s="59"/>
      <c r="BD88" s="60"/>
      <c r="BE88" s="39"/>
      <c r="BF88" s="39"/>
    </row>
    <row r="89" spans="2:58" ht="45" x14ac:dyDescent="0.25">
      <c r="B89" s="130"/>
      <c r="C89" s="1" t="s">
        <v>81</v>
      </c>
      <c r="D89" s="38">
        <f t="shared" ref="D89:AM89" si="18">SUM(D13:G13)/4</f>
        <v>904.607125</v>
      </c>
      <c r="E89" s="38">
        <f t="shared" si="18"/>
        <v>920.63964999999996</v>
      </c>
      <c r="F89" s="38">
        <f t="shared" si="18"/>
        <v>927.45652499999994</v>
      </c>
      <c r="G89" s="38">
        <f t="shared" si="18"/>
        <v>949.56252500000005</v>
      </c>
      <c r="H89" s="38">
        <f t="shared" si="18"/>
        <v>967.51987499999996</v>
      </c>
      <c r="I89" s="38">
        <f t="shared" si="18"/>
        <v>994.66897500000005</v>
      </c>
      <c r="J89" s="38">
        <f t="shared" si="18"/>
        <v>1025.2724499999999</v>
      </c>
      <c r="K89" s="38">
        <f t="shared" si="18"/>
        <v>1052.62825</v>
      </c>
      <c r="L89" s="38">
        <f t="shared" si="18"/>
        <v>1049.393</v>
      </c>
      <c r="M89" s="38">
        <f t="shared" si="18"/>
        <v>1057.5830000000001</v>
      </c>
      <c r="N89" s="38">
        <f t="shared" si="18"/>
        <v>1047.6065249999999</v>
      </c>
      <c r="O89" s="38">
        <f t="shared" si="18"/>
        <v>1027.096775</v>
      </c>
      <c r="P89" s="38">
        <f t="shared" si="18"/>
        <v>1025.1357750000002</v>
      </c>
      <c r="Q89" s="38">
        <f t="shared" si="18"/>
        <v>995.50057500000003</v>
      </c>
      <c r="R89" s="38">
        <f t="shared" si="18"/>
        <v>989.25412499999993</v>
      </c>
      <c r="S89" s="38">
        <f t="shared" si="18"/>
        <v>981.77042500000005</v>
      </c>
      <c r="T89" s="38">
        <f t="shared" si="18"/>
        <v>968.39687500000002</v>
      </c>
      <c r="U89" s="38">
        <f t="shared" si="18"/>
        <v>977.80824999999993</v>
      </c>
      <c r="V89" s="38">
        <f t="shared" si="18"/>
        <v>975.54387499999996</v>
      </c>
      <c r="W89" s="38">
        <f t="shared" si="18"/>
        <v>970.33864999999992</v>
      </c>
      <c r="X89" s="38">
        <f t="shared" si="18"/>
        <v>949.95415000000003</v>
      </c>
      <c r="Y89" s="38">
        <f t="shared" si="18"/>
        <v>931.14557500000001</v>
      </c>
      <c r="Z89" s="38">
        <f t="shared" si="18"/>
        <v>896.83600000000001</v>
      </c>
      <c r="AA89" s="38">
        <f t="shared" si="18"/>
        <v>877.82247500000005</v>
      </c>
      <c r="AB89" s="38">
        <f t="shared" si="18"/>
        <v>863.27629999999999</v>
      </c>
      <c r="AC89" s="38">
        <f t="shared" si="18"/>
        <v>839.88609999999994</v>
      </c>
      <c r="AD89" s="38">
        <f t="shared" si="18"/>
        <v>861.96557499999994</v>
      </c>
      <c r="AE89" s="38">
        <f t="shared" si="18"/>
        <v>875.82287499999995</v>
      </c>
      <c r="AF89" s="38">
        <f t="shared" si="18"/>
        <v>890.05780000000004</v>
      </c>
      <c r="AG89" s="38">
        <f t="shared" si="18"/>
        <v>919.5643</v>
      </c>
      <c r="AH89" s="38">
        <f t="shared" si="18"/>
        <v>914.44627500000001</v>
      </c>
      <c r="AI89" s="38">
        <f t="shared" si="18"/>
        <v>914.74917500000004</v>
      </c>
      <c r="AJ89" s="38">
        <f t="shared" si="18"/>
        <v>925.95185000000004</v>
      </c>
      <c r="AK89" s="38">
        <f t="shared" si="18"/>
        <v>928.34707500000002</v>
      </c>
      <c r="AL89" s="38">
        <f t="shared" si="18"/>
        <v>930.88149999999996</v>
      </c>
      <c r="AM89" s="38">
        <f t="shared" si="18"/>
        <v>922.56102499999997</v>
      </c>
      <c r="AN89" s="38"/>
      <c r="AO89" s="38"/>
      <c r="AP89" s="38"/>
      <c r="AQ89" s="38"/>
      <c r="AR89" s="115" t="s">
        <v>7</v>
      </c>
      <c r="AS89" s="38">
        <v>131.01602499999998</v>
      </c>
      <c r="AT89" s="38">
        <v>84.443152499999997</v>
      </c>
      <c r="AU89" s="38">
        <v>89.720312500000006</v>
      </c>
      <c r="AV89" s="108">
        <f t="shared" si="9"/>
        <v>-0.35547462610012776</v>
      </c>
      <c r="AW89" s="109">
        <f t="shared" si="10"/>
        <v>6.249364032210912E-2</v>
      </c>
      <c r="AX89" s="109">
        <f t="shared" si="11"/>
        <v>-0.31519588920515629</v>
      </c>
      <c r="AY89" s="33">
        <f t="shared" si="12"/>
        <v>21</v>
      </c>
      <c r="AZ89" s="117" t="s">
        <v>7</v>
      </c>
      <c r="BA89" s="38">
        <v>89.720312500000006</v>
      </c>
      <c r="BB89" s="59"/>
      <c r="BC89" s="59"/>
      <c r="BD89" s="60"/>
      <c r="BE89" s="39"/>
      <c r="BF89" s="39"/>
    </row>
    <row r="90" spans="2:58" x14ac:dyDescent="0.25">
      <c r="B90" s="130"/>
      <c r="C90" s="1" t="s">
        <v>82</v>
      </c>
      <c r="D90" s="38">
        <f t="shared" ref="D90:AM90" si="19">SUM(D14:G14)/4</f>
        <v>3921.8942500000003</v>
      </c>
      <c r="E90" s="38">
        <f t="shared" si="19"/>
        <v>3774.18975</v>
      </c>
      <c r="F90" s="38">
        <f t="shared" si="19"/>
        <v>3778.60725</v>
      </c>
      <c r="G90" s="38">
        <f t="shared" si="19"/>
        <v>3848.2964999999999</v>
      </c>
      <c r="H90" s="38">
        <f t="shared" si="19"/>
        <v>3949.57575</v>
      </c>
      <c r="I90" s="38">
        <f t="shared" si="19"/>
        <v>4239.2070000000003</v>
      </c>
      <c r="J90" s="38">
        <f t="shared" si="19"/>
        <v>4409.0965000000006</v>
      </c>
      <c r="K90" s="38">
        <f t="shared" si="19"/>
        <v>4612.1492500000004</v>
      </c>
      <c r="L90" s="38">
        <f t="shared" si="19"/>
        <v>4605.5397499999999</v>
      </c>
      <c r="M90" s="38">
        <f t="shared" si="19"/>
        <v>4518.4549999999999</v>
      </c>
      <c r="N90" s="38">
        <f t="shared" si="19"/>
        <v>4391.5917499999996</v>
      </c>
      <c r="O90" s="38">
        <f t="shared" si="19"/>
        <v>4133.2177499999998</v>
      </c>
      <c r="P90" s="38">
        <f t="shared" si="19"/>
        <v>4096.5082499999999</v>
      </c>
      <c r="Q90" s="38">
        <f t="shared" si="19"/>
        <v>4093.6994999999997</v>
      </c>
      <c r="R90" s="38">
        <f t="shared" si="19"/>
        <v>4396.1149999999998</v>
      </c>
      <c r="S90" s="38">
        <f t="shared" si="19"/>
        <v>4527.6147500000006</v>
      </c>
      <c r="T90" s="38">
        <f t="shared" si="19"/>
        <v>4620.37075</v>
      </c>
      <c r="U90" s="38">
        <f t="shared" si="19"/>
        <v>4906.1860000000006</v>
      </c>
      <c r="V90" s="38">
        <f t="shared" si="19"/>
        <v>5108.3744999999999</v>
      </c>
      <c r="W90" s="38">
        <f t="shared" si="19"/>
        <v>5404.4642500000009</v>
      </c>
      <c r="X90" s="38">
        <f t="shared" si="19"/>
        <v>5277.8995000000004</v>
      </c>
      <c r="Y90" s="38">
        <f t="shared" si="19"/>
        <v>5075.4059999999999</v>
      </c>
      <c r="Z90" s="38">
        <f t="shared" si="19"/>
        <v>4638.0320000000002</v>
      </c>
      <c r="AA90" s="38">
        <f t="shared" si="19"/>
        <v>4214.1890000000003</v>
      </c>
      <c r="AB90" s="38">
        <f t="shared" si="19"/>
        <v>4108.5715</v>
      </c>
      <c r="AC90" s="38">
        <f t="shared" si="19"/>
        <v>3971.4574999999995</v>
      </c>
      <c r="AD90" s="38">
        <f t="shared" si="19"/>
        <v>3930.6275000000001</v>
      </c>
      <c r="AE90" s="38">
        <f t="shared" si="19"/>
        <v>3851.6997499999998</v>
      </c>
      <c r="AF90" s="38">
        <f t="shared" si="19"/>
        <v>3844.66275</v>
      </c>
      <c r="AG90" s="38">
        <f t="shared" si="19"/>
        <v>3811.8622499999997</v>
      </c>
      <c r="AH90" s="38">
        <f t="shared" si="19"/>
        <v>3721.2002499999999</v>
      </c>
      <c r="AI90" s="38">
        <f t="shared" si="19"/>
        <v>3794.99575</v>
      </c>
      <c r="AJ90" s="38">
        <f t="shared" si="19"/>
        <v>3808.0775000000003</v>
      </c>
      <c r="AK90" s="38">
        <f t="shared" si="19"/>
        <v>3838.8487500000001</v>
      </c>
      <c r="AL90" s="38">
        <f t="shared" si="19"/>
        <v>4023.4830000000002</v>
      </c>
      <c r="AM90" s="38">
        <f t="shared" si="19"/>
        <v>4143.7690000000002</v>
      </c>
      <c r="AN90" s="38"/>
      <c r="AO90" s="38"/>
      <c r="AP90" s="38"/>
      <c r="AQ90" s="38"/>
      <c r="AR90" s="90" t="s">
        <v>8</v>
      </c>
      <c r="AS90" s="38">
        <v>142.10615000000001</v>
      </c>
      <c r="AT90" s="38">
        <v>111.4740925</v>
      </c>
      <c r="AU90" s="38">
        <v>84.536192499999999</v>
      </c>
      <c r="AV90" s="108">
        <f t="shared" si="9"/>
        <v>-0.21555757790918981</v>
      </c>
      <c r="AW90" s="109">
        <f t="shared" si="10"/>
        <v>-0.24165166448876899</v>
      </c>
      <c r="AX90" s="109">
        <f t="shared" si="11"/>
        <v>-0.40511939490303556</v>
      </c>
      <c r="AY90" s="33">
        <f t="shared" si="12"/>
        <v>22</v>
      </c>
      <c r="AZ90" s="116" t="s">
        <v>8</v>
      </c>
      <c r="BA90" s="38">
        <v>84.536192499999999</v>
      </c>
      <c r="BB90" s="59"/>
      <c r="BC90" s="59"/>
      <c r="BD90" s="60"/>
      <c r="BE90" s="39"/>
      <c r="BF90" s="39"/>
    </row>
    <row r="91" spans="2:58" ht="15" customHeight="1" x14ac:dyDescent="0.25">
      <c r="B91" s="130" t="s">
        <v>63</v>
      </c>
      <c r="C91" s="1" t="s">
        <v>80</v>
      </c>
      <c r="D91" s="38">
        <f t="shared" ref="D91:AM91" si="20">SUM(D15:G15)/4</f>
        <v>183.85467499999999</v>
      </c>
      <c r="E91" s="38">
        <f t="shared" si="20"/>
        <v>184.52982499999999</v>
      </c>
      <c r="F91" s="38">
        <f t="shared" si="20"/>
        <v>185.94585000000001</v>
      </c>
      <c r="G91" s="38">
        <f t="shared" si="20"/>
        <v>185.55289999999999</v>
      </c>
      <c r="H91" s="38">
        <f t="shared" si="20"/>
        <v>188.18535</v>
      </c>
      <c r="I91" s="38">
        <f t="shared" si="20"/>
        <v>191.4111</v>
      </c>
      <c r="J91" s="38">
        <f t="shared" si="20"/>
        <v>182.02969999999999</v>
      </c>
      <c r="K91" s="38">
        <f t="shared" si="20"/>
        <v>177.97405000000001</v>
      </c>
      <c r="L91" s="38">
        <f t="shared" si="20"/>
        <v>179.45387500000001</v>
      </c>
      <c r="M91" s="38">
        <f t="shared" si="20"/>
        <v>178.458575</v>
      </c>
      <c r="N91" s="38">
        <f t="shared" si="20"/>
        <v>188.39260000000002</v>
      </c>
      <c r="O91" s="38">
        <f t="shared" si="20"/>
        <v>190.68452500000001</v>
      </c>
      <c r="P91" s="38">
        <f t="shared" si="20"/>
        <v>185.33092500000001</v>
      </c>
      <c r="Q91" s="38">
        <f t="shared" si="20"/>
        <v>178.38759999999999</v>
      </c>
      <c r="R91" s="38">
        <f t="shared" si="20"/>
        <v>177.48967500000001</v>
      </c>
      <c r="S91" s="38">
        <f t="shared" si="20"/>
        <v>175.46475000000001</v>
      </c>
      <c r="T91" s="38">
        <f t="shared" si="20"/>
        <v>173.32830000000001</v>
      </c>
      <c r="U91" s="38">
        <f t="shared" si="20"/>
        <v>174.96854999999999</v>
      </c>
      <c r="V91" s="38">
        <f t="shared" si="20"/>
        <v>167.38647499999999</v>
      </c>
      <c r="W91" s="38">
        <f t="shared" si="20"/>
        <v>160.94135</v>
      </c>
      <c r="X91" s="38">
        <f t="shared" si="20"/>
        <v>152.95257500000002</v>
      </c>
      <c r="Y91" s="38">
        <f t="shared" si="20"/>
        <v>143.75959999999998</v>
      </c>
      <c r="Z91" s="38">
        <f t="shared" si="20"/>
        <v>141.78825000000001</v>
      </c>
      <c r="AA91" s="38">
        <f t="shared" si="20"/>
        <v>145.48809999999997</v>
      </c>
      <c r="AB91" s="38">
        <f t="shared" si="20"/>
        <v>152.19307499999999</v>
      </c>
      <c r="AC91" s="38">
        <f t="shared" si="20"/>
        <v>155.44342499999999</v>
      </c>
      <c r="AD91" s="38">
        <f t="shared" si="20"/>
        <v>159.91072500000001</v>
      </c>
      <c r="AE91" s="38">
        <f t="shared" si="20"/>
        <v>161.43865</v>
      </c>
      <c r="AF91" s="38">
        <f t="shared" si="20"/>
        <v>167.16410000000002</v>
      </c>
      <c r="AG91" s="38">
        <f t="shared" si="20"/>
        <v>169.6105</v>
      </c>
      <c r="AH91" s="38">
        <f t="shared" si="20"/>
        <v>158.46517499999999</v>
      </c>
      <c r="AI91" s="38">
        <f t="shared" si="20"/>
        <v>144.14677499999999</v>
      </c>
      <c r="AJ91" s="38">
        <f t="shared" si="20"/>
        <v>130.68097499999999</v>
      </c>
      <c r="AK91" s="38">
        <f t="shared" si="20"/>
        <v>119.207925</v>
      </c>
      <c r="AL91" s="38">
        <f t="shared" si="20"/>
        <v>121.56965</v>
      </c>
      <c r="AM91" s="38">
        <f t="shared" si="20"/>
        <v>125.74590000000001</v>
      </c>
      <c r="AN91" s="38"/>
      <c r="AO91" s="38"/>
      <c r="AP91" s="38"/>
      <c r="AQ91" s="38"/>
      <c r="AR91" s="115" t="s">
        <v>9</v>
      </c>
      <c r="AS91" s="38">
        <v>99.551522500000004</v>
      </c>
      <c r="AT91" s="38">
        <v>81.754729999999995</v>
      </c>
      <c r="AU91" s="38">
        <v>91.660632500000006</v>
      </c>
      <c r="AV91" s="108">
        <f t="shared" si="9"/>
        <v>-0.17876966673211861</v>
      </c>
      <c r="AW91" s="109">
        <f t="shared" si="10"/>
        <v>0.12116610867652564</v>
      </c>
      <c r="AX91" s="109">
        <f t="shared" si="11"/>
        <v>-7.9264382922923135E-2</v>
      </c>
      <c r="AY91" s="33">
        <f t="shared" si="12"/>
        <v>20</v>
      </c>
      <c r="AZ91" s="117" t="s">
        <v>9</v>
      </c>
      <c r="BA91" s="38">
        <v>91.660632500000006</v>
      </c>
      <c r="BB91" s="59"/>
      <c r="BC91" s="59"/>
      <c r="BD91" s="60"/>
      <c r="BE91" s="39"/>
      <c r="BF91" s="39"/>
    </row>
    <row r="92" spans="2:58" ht="30" x14ac:dyDescent="0.25">
      <c r="B92" s="130"/>
      <c r="C92" s="1" t="s">
        <v>81</v>
      </c>
      <c r="D92" s="38">
        <f t="shared" ref="D92:AM92" si="21">SUM(D16:G16)/4</f>
        <v>781.91649999999993</v>
      </c>
      <c r="E92" s="38">
        <f t="shared" si="21"/>
        <v>779.39342499999998</v>
      </c>
      <c r="F92" s="38">
        <f t="shared" si="21"/>
        <v>770.00524999999993</v>
      </c>
      <c r="G92" s="38">
        <f t="shared" si="21"/>
        <v>764.09269999999992</v>
      </c>
      <c r="H92" s="38">
        <f t="shared" si="21"/>
        <v>763.66747499999997</v>
      </c>
      <c r="I92" s="38">
        <f t="shared" si="21"/>
        <v>773.32565000000011</v>
      </c>
      <c r="J92" s="38">
        <f t="shared" si="21"/>
        <v>755.21450000000004</v>
      </c>
      <c r="K92" s="38">
        <f t="shared" si="21"/>
        <v>752.91470000000004</v>
      </c>
      <c r="L92" s="38">
        <f t="shared" si="21"/>
        <v>761.59145000000001</v>
      </c>
      <c r="M92" s="38">
        <f t="shared" si="21"/>
        <v>759.45704999999998</v>
      </c>
      <c r="N92" s="38">
        <f t="shared" si="21"/>
        <v>777.47857500000009</v>
      </c>
      <c r="O92" s="38">
        <f t="shared" si="21"/>
        <v>786.02230000000009</v>
      </c>
      <c r="P92" s="38">
        <f t="shared" si="21"/>
        <v>798.19619999999998</v>
      </c>
      <c r="Q92" s="38">
        <f t="shared" si="21"/>
        <v>800.72784999999999</v>
      </c>
      <c r="R92" s="38">
        <f t="shared" si="21"/>
        <v>813.01030000000003</v>
      </c>
      <c r="S92" s="38">
        <f t="shared" si="21"/>
        <v>809.506575</v>
      </c>
      <c r="T92" s="38">
        <f t="shared" si="21"/>
        <v>780.31707500000005</v>
      </c>
      <c r="U92" s="38">
        <f t="shared" si="21"/>
        <v>766.97900000000004</v>
      </c>
      <c r="V92" s="38">
        <f t="shared" si="21"/>
        <v>746.48945000000003</v>
      </c>
      <c r="W92" s="38">
        <f t="shared" si="21"/>
        <v>748.59712500000001</v>
      </c>
      <c r="X92" s="38">
        <f t="shared" si="21"/>
        <v>752.75587499999995</v>
      </c>
      <c r="Y92" s="38">
        <f t="shared" si="21"/>
        <v>751.05445000000009</v>
      </c>
      <c r="Z92" s="38">
        <f t="shared" si="21"/>
        <v>769.165525</v>
      </c>
      <c r="AA92" s="38">
        <f t="shared" si="21"/>
        <v>774.81352500000003</v>
      </c>
      <c r="AB92" s="38">
        <f t="shared" si="21"/>
        <v>789.67502500000001</v>
      </c>
      <c r="AC92" s="38">
        <f t="shared" si="21"/>
        <v>801.02755000000002</v>
      </c>
      <c r="AD92" s="38">
        <f t="shared" si="21"/>
        <v>801.92319999999995</v>
      </c>
      <c r="AE92" s="38">
        <f t="shared" si="21"/>
        <v>806.611175</v>
      </c>
      <c r="AF92" s="38">
        <f t="shared" si="21"/>
        <v>813.24495000000002</v>
      </c>
      <c r="AG92" s="38">
        <f t="shared" si="21"/>
        <v>814.48122499999999</v>
      </c>
      <c r="AH92" s="38">
        <f t="shared" si="21"/>
        <v>803.14284999999995</v>
      </c>
      <c r="AI92" s="38">
        <f t="shared" si="21"/>
        <v>782.14319999999998</v>
      </c>
      <c r="AJ92" s="38">
        <f t="shared" si="21"/>
        <v>756.45330000000001</v>
      </c>
      <c r="AK92" s="38">
        <f t="shared" si="21"/>
        <v>729.59124999999995</v>
      </c>
      <c r="AL92" s="38">
        <f t="shared" si="21"/>
        <v>722.30377499999997</v>
      </c>
      <c r="AM92" s="38">
        <f t="shared" si="21"/>
        <v>725.66267500000004</v>
      </c>
      <c r="AN92" s="38"/>
      <c r="AO92" s="38"/>
      <c r="AP92" s="38"/>
      <c r="AQ92" s="38"/>
      <c r="AR92" s="115" t="s">
        <v>10</v>
      </c>
      <c r="AS92" s="38">
        <v>145.08892499999999</v>
      </c>
      <c r="AT92" s="38">
        <v>121.04109</v>
      </c>
      <c r="AU92" s="38">
        <v>123.69186250000001</v>
      </c>
      <c r="AV92" s="108">
        <f t="shared" si="9"/>
        <v>-0.1657454902226341</v>
      </c>
      <c r="AW92" s="109">
        <f t="shared" si="10"/>
        <v>2.1899773870179263E-2</v>
      </c>
      <c r="AX92" s="109">
        <f t="shared" si="11"/>
        <v>-0.14747550510833254</v>
      </c>
      <c r="AY92" s="33">
        <f t="shared" si="12"/>
        <v>17</v>
      </c>
      <c r="AZ92" s="117" t="s">
        <v>10</v>
      </c>
      <c r="BA92" s="38">
        <v>123.69186250000001</v>
      </c>
      <c r="BB92" s="59"/>
      <c r="BC92" s="59"/>
      <c r="BD92" s="60"/>
      <c r="BE92" s="39"/>
      <c r="BF92" s="39"/>
    </row>
    <row r="93" spans="2:58" ht="30" x14ac:dyDescent="0.25">
      <c r="B93" s="130"/>
      <c r="C93" s="1" t="s">
        <v>82</v>
      </c>
      <c r="D93" s="38">
        <f t="shared" ref="D93:AM93" si="22">SUM(D17:G17)/4</f>
        <v>3371.9652500000002</v>
      </c>
      <c r="E93" s="38">
        <f t="shared" si="22"/>
        <v>3309.453</v>
      </c>
      <c r="F93" s="38">
        <f t="shared" si="22"/>
        <v>3142.3712500000001</v>
      </c>
      <c r="G93" s="38">
        <f t="shared" si="22"/>
        <v>2973.2192500000001</v>
      </c>
      <c r="H93" s="38">
        <f t="shared" si="22"/>
        <v>2711.4749999999999</v>
      </c>
      <c r="I93" s="38">
        <f t="shared" si="22"/>
        <v>2529.6727500000002</v>
      </c>
      <c r="J93" s="38">
        <f t="shared" si="22"/>
        <v>2341.4754999999996</v>
      </c>
      <c r="K93" s="38">
        <f t="shared" si="22"/>
        <v>2341.0897500000001</v>
      </c>
      <c r="L93" s="38">
        <f t="shared" si="22"/>
        <v>2530.3897500000003</v>
      </c>
      <c r="M93" s="38">
        <f t="shared" si="22"/>
        <v>2634.9940000000001</v>
      </c>
      <c r="N93" s="38">
        <f t="shared" si="22"/>
        <v>2716.4067500000001</v>
      </c>
      <c r="O93" s="38">
        <f t="shared" si="22"/>
        <v>2826.1642499999998</v>
      </c>
      <c r="P93" s="38">
        <f t="shared" si="22"/>
        <v>3015.0699999999997</v>
      </c>
      <c r="Q93" s="38">
        <f t="shared" si="22"/>
        <v>3077.2694999999999</v>
      </c>
      <c r="R93" s="38">
        <f t="shared" si="22"/>
        <v>3250.6770000000001</v>
      </c>
      <c r="S93" s="38">
        <f t="shared" si="22"/>
        <v>3275.3544999999999</v>
      </c>
      <c r="T93" s="38">
        <f t="shared" si="22"/>
        <v>3312.0294999999996</v>
      </c>
      <c r="U93" s="38">
        <f t="shared" si="22"/>
        <v>3505.3797499999996</v>
      </c>
      <c r="V93" s="38">
        <f t="shared" si="22"/>
        <v>3809.277</v>
      </c>
      <c r="W93" s="38">
        <f t="shared" si="22"/>
        <v>4160.6242500000008</v>
      </c>
      <c r="X93" s="38">
        <f t="shared" si="22"/>
        <v>4133.7757499999998</v>
      </c>
      <c r="Y93" s="38">
        <f t="shared" si="22"/>
        <v>3939.4372499999999</v>
      </c>
      <c r="Z93" s="38">
        <f t="shared" si="22"/>
        <v>3715.8827499999998</v>
      </c>
      <c r="AA93" s="38">
        <f t="shared" si="22"/>
        <v>3543.7372500000001</v>
      </c>
      <c r="AB93" s="38">
        <f t="shared" si="22"/>
        <v>3741.2362500000004</v>
      </c>
      <c r="AC93" s="38">
        <f t="shared" si="22"/>
        <v>4058.8355000000001</v>
      </c>
      <c r="AD93" s="38">
        <f t="shared" si="22"/>
        <v>4010.6930000000002</v>
      </c>
      <c r="AE93" s="38">
        <f t="shared" si="22"/>
        <v>3928.5897500000001</v>
      </c>
      <c r="AF93" s="38">
        <f t="shared" si="22"/>
        <v>3703.2764999999999</v>
      </c>
      <c r="AG93" s="38">
        <f t="shared" si="22"/>
        <v>3596.7195000000002</v>
      </c>
      <c r="AH93" s="38">
        <f t="shared" si="22"/>
        <v>3654.6867500000003</v>
      </c>
      <c r="AI93" s="38">
        <f t="shared" si="22"/>
        <v>3648.0005000000001</v>
      </c>
      <c r="AJ93" s="38">
        <f t="shared" si="22"/>
        <v>3660.21425</v>
      </c>
      <c r="AK93" s="38">
        <f t="shared" si="22"/>
        <v>3653.1132499999999</v>
      </c>
      <c r="AL93" s="38">
        <f t="shared" si="22"/>
        <v>3556.6729999999998</v>
      </c>
      <c r="AM93" s="38">
        <f t="shared" si="22"/>
        <v>3579.9994999999999</v>
      </c>
      <c r="AN93" s="38"/>
      <c r="AO93" s="38"/>
      <c r="AP93" s="38"/>
      <c r="AQ93" s="38"/>
      <c r="AR93" s="90" t="s">
        <v>11</v>
      </c>
      <c r="AS93" s="38">
        <v>179.98259999999999</v>
      </c>
      <c r="AT93" s="38">
        <v>121.17007000000001</v>
      </c>
      <c r="AU93" s="38">
        <v>115.6005425</v>
      </c>
      <c r="AV93" s="108">
        <f t="shared" si="9"/>
        <v>-0.32676786533809371</v>
      </c>
      <c r="AW93" s="109">
        <f t="shared" si="10"/>
        <v>-4.5964548010907366E-2</v>
      </c>
      <c r="AX93" s="109">
        <f t="shared" si="11"/>
        <v>-0.35771267611424656</v>
      </c>
      <c r="AY93" s="33">
        <f t="shared" si="12"/>
        <v>18</v>
      </c>
      <c r="AZ93" s="116" t="s">
        <v>11</v>
      </c>
      <c r="BA93" s="38">
        <v>115.6005425</v>
      </c>
      <c r="BB93" s="59"/>
      <c r="BC93" s="59"/>
      <c r="BD93" s="60"/>
      <c r="BE93" s="39"/>
      <c r="BF93" s="39"/>
    </row>
    <row r="94" spans="2:58" ht="45" x14ac:dyDescent="0.25">
      <c r="B94" s="130" t="s">
        <v>64</v>
      </c>
      <c r="C94" s="1" t="s">
        <v>80</v>
      </c>
      <c r="D94" s="38">
        <f t="shared" ref="D94:AM94" si="23">SUM(D18:G18)/4</f>
        <v>158.441675</v>
      </c>
      <c r="E94" s="38">
        <f t="shared" si="23"/>
        <v>159.91829999999999</v>
      </c>
      <c r="F94" s="38">
        <f t="shared" si="23"/>
        <v>164.31537500000002</v>
      </c>
      <c r="G94" s="38">
        <f t="shared" si="23"/>
        <v>166.59674999999999</v>
      </c>
      <c r="H94" s="38">
        <f t="shared" si="23"/>
        <v>171.76384999999999</v>
      </c>
      <c r="I94" s="38">
        <f t="shared" si="23"/>
        <v>177.74584999999999</v>
      </c>
      <c r="J94" s="38">
        <f t="shared" si="23"/>
        <v>179.295175</v>
      </c>
      <c r="K94" s="38">
        <f t="shared" si="23"/>
        <v>185.41145</v>
      </c>
      <c r="L94" s="38">
        <f t="shared" si="23"/>
        <v>187.71947499999999</v>
      </c>
      <c r="M94" s="38">
        <f t="shared" si="23"/>
        <v>186.31122499999998</v>
      </c>
      <c r="N94" s="38">
        <f t="shared" si="23"/>
        <v>184.02984999999998</v>
      </c>
      <c r="O94" s="38">
        <f t="shared" si="23"/>
        <v>180.11317500000001</v>
      </c>
      <c r="P94" s="38">
        <f t="shared" si="23"/>
        <v>176.59715</v>
      </c>
      <c r="Q94" s="38">
        <f t="shared" si="23"/>
        <v>173.93767500000001</v>
      </c>
      <c r="R94" s="38">
        <f t="shared" si="23"/>
        <v>171.6601</v>
      </c>
      <c r="S94" s="38">
        <f t="shared" si="23"/>
        <v>167.54442499999999</v>
      </c>
      <c r="T94" s="38">
        <f t="shared" si="23"/>
        <v>160.05425000000002</v>
      </c>
      <c r="U94" s="38">
        <f t="shared" si="23"/>
        <v>152.22567500000002</v>
      </c>
      <c r="V94" s="38">
        <f t="shared" si="23"/>
        <v>151.18285</v>
      </c>
      <c r="W94" s="38">
        <f t="shared" si="23"/>
        <v>152.778325</v>
      </c>
      <c r="X94" s="38">
        <f t="shared" si="23"/>
        <v>154.32415</v>
      </c>
      <c r="Y94" s="38">
        <f t="shared" si="23"/>
        <v>156.696675</v>
      </c>
      <c r="Z94" s="38">
        <f t="shared" si="23"/>
        <v>155.32447500000001</v>
      </c>
      <c r="AA94" s="38">
        <f t="shared" si="23"/>
        <v>150.69977499999999</v>
      </c>
      <c r="AB94" s="38">
        <f t="shared" si="23"/>
        <v>144.91737499999999</v>
      </c>
      <c r="AC94" s="38">
        <f t="shared" si="23"/>
        <v>139.46102500000001</v>
      </c>
      <c r="AD94" s="38">
        <f t="shared" si="23"/>
        <v>134.172675</v>
      </c>
      <c r="AE94" s="38">
        <f t="shared" si="23"/>
        <v>131.12347499999998</v>
      </c>
      <c r="AF94" s="38">
        <f t="shared" si="23"/>
        <v>126.84960000000001</v>
      </c>
      <c r="AG94" s="38">
        <f t="shared" si="23"/>
        <v>124.90375</v>
      </c>
      <c r="AH94" s="38">
        <f t="shared" si="23"/>
        <v>110.64100499999999</v>
      </c>
      <c r="AI94" s="38">
        <f t="shared" si="23"/>
        <v>97.646712499999992</v>
      </c>
      <c r="AJ94" s="38">
        <f t="shared" si="23"/>
        <v>93.452812499999993</v>
      </c>
      <c r="AK94" s="38">
        <f t="shared" si="23"/>
        <v>94.080387500000001</v>
      </c>
      <c r="AL94" s="38">
        <f t="shared" si="23"/>
        <v>112.95303250000001</v>
      </c>
      <c r="AM94" s="38">
        <f t="shared" si="23"/>
        <v>127.46612500000001</v>
      </c>
      <c r="AN94" s="38"/>
      <c r="AO94" s="38"/>
      <c r="AP94" s="38"/>
      <c r="AQ94" s="38"/>
      <c r="AR94" s="90" t="s">
        <v>12</v>
      </c>
      <c r="AS94" s="38">
        <v>285.076525</v>
      </c>
      <c r="AT94" s="38">
        <v>249.71615</v>
      </c>
      <c r="AU94" s="38">
        <v>238.750575</v>
      </c>
      <c r="AV94" s="108">
        <f t="shared" si="9"/>
        <v>-0.12403818588710525</v>
      </c>
      <c r="AW94" s="109">
        <f t="shared" si="10"/>
        <v>-4.3912157864038834E-2</v>
      </c>
      <c r="AX94" s="109">
        <f t="shared" si="11"/>
        <v>-0.16250355935130051</v>
      </c>
      <c r="AY94" s="33">
        <f t="shared" si="12"/>
        <v>7</v>
      </c>
      <c r="AZ94" s="116" t="s">
        <v>12</v>
      </c>
      <c r="BA94" s="38">
        <v>238.750575</v>
      </c>
      <c r="BB94" s="59"/>
      <c r="BC94" s="59"/>
      <c r="BD94" s="60"/>
      <c r="BE94" s="39"/>
      <c r="BF94" s="39"/>
    </row>
    <row r="95" spans="2:58" ht="60" x14ac:dyDescent="0.25">
      <c r="B95" s="130"/>
      <c r="C95" s="1" t="s">
        <v>81</v>
      </c>
      <c r="D95" s="38">
        <f t="shared" ref="D95:AM95" si="24">SUM(D19:G19)/4</f>
        <v>698.95410000000004</v>
      </c>
      <c r="E95" s="38">
        <f t="shared" si="24"/>
        <v>709.39264999999989</v>
      </c>
      <c r="F95" s="38">
        <f t="shared" si="24"/>
        <v>734.61154999999997</v>
      </c>
      <c r="G95" s="38">
        <f t="shared" si="24"/>
        <v>774.6045499999999</v>
      </c>
      <c r="H95" s="38">
        <f t="shared" si="24"/>
        <v>827.14885000000004</v>
      </c>
      <c r="I95" s="38">
        <f t="shared" si="24"/>
        <v>868.94177500000001</v>
      </c>
      <c r="J95" s="38">
        <f t="shared" si="24"/>
        <v>892.85332500000004</v>
      </c>
      <c r="K95" s="38">
        <f t="shared" si="24"/>
        <v>900.40504999999996</v>
      </c>
      <c r="L95" s="38">
        <f t="shared" si="24"/>
        <v>902.61897499999998</v>
      </c>
      <c r="M95" s="38">
        <f t="shared" si="24"/>
        <v>883.75597500000003</v>
      </c>
      <c r="N95" s="38">
        <f t="shared" si="24"/>
        <v>869.68360000000007</v>
      </c>
      <c r="O95" s="38">
        <f t="shared" si="24"/>
        <v>862.08915000000002</v>
      </c>
      <c r="P95" s="38">
        <f t="shared" si="24"/>
        <v>851.60649999999998</v>
      </c>
      <c r="Q95" s="38">
        <f t="shared" si="24"/>
        <v>852.53385000000003</v>
      </c>
      <c r="R95" s="38">
        <f t="shared" si="24"/>
        <v>859.03632500000003</v>
      </c>
      <c r="S95" s="38">
        <f t="shared" si="24"/>
        <v>860.94167500000003</v>
      </c>
      <c r="T95" s="38">
        <f t="shared" si="24"/>
        <v>843.16005000000007</v>
      </c>
      <c r="U95" s="38">
        <f t="shared" si="24"/>
        <v>833.88417500000003</v>
      </c>
      <c r="V95" s="38">
        <f t="shared" si="24"/>
        <v>823.302775</v>
      </c>
      <c r="W95" s="38">
        <f t="shared" si="24"/>
        <v>811.40515000000005</v>
      </c>
      <c r="X95" s="38">
        <f t="shared" si="24"/>
        <v>824.237075</v>
      </c>
      <c r="Y95" s="38">
        <f t="shared" si="24"/>
        <v>818.95785000000001</v>
      </c>
      <c r="Z95" s="38">
        <f t="shared" si="24"/>
        <v>812.18640000000005</v>
      </c>
      <c r="AA95" s="38">
        <f t="shared" si="24"/>
        <v>804.1714750000001</v>
      </c>
      <c r="AB95" s="38">
        <f t="shared" si="24"/>
        <v>807.12085000000002</v>
      </c>
      <c r="AC95" s="38">
        <f t="shared" si="24"/>
        <v>807.39012500000001</v>
      </c>
      <c r="AD95" s="38">
        <f t="shared" si="24"/>
        <v>810.06767500000001</v>
      </c>
      <c r="AE95" s="38">
        <f t="shared" si="24"/>
        <v>814.84519999999998</v>
      </c>
      <c r="AF95" s="38">
        <f t="shared" si="24"/>
        <v>796.40279999999996</v>
      </c>
      <c r="AG95" s="38">
        <f t="shared" si="24"/>
        <v>799.64267499999994</v>
      </c>
      <c r="AH95" s="38">
        <f t="shared" si="24"/>
        <v>770.83012499999995</v>
      </c>
      <c r="AI95" s="38">
        <f t="shared" si="24"/>
        <v>762.78729999999996</v>
      </c>
      <c r="AJ95" s="38">
        <f t="shared" si="24"/>
        <v>782.81919999999991</v>
      </c>
      <c r="AK95" s="38">
        <f t="shared" si="24"/>
        <v>780.05704999999989</v>
      </c>
      <c r="AL95" s="38">
        <f t="shared" si="24"/>
        <v>817.01232500000003</v>
      </c>
      <c r="AM95" s="38">
        <f t="shared" si="24"/>
        <v>834.8021</v>
      </c>
      <c r="AN95" s="38"/>
      <c r="AO95" s="38"/>
      <c r="AP95" s="38"/>
      <c r="AQ95" s="38"/>
      <c r="AR95" s="90" t="s">
        <v>85</v>
      </c>
      <c r="AS95" s="38">
        <v>272.59115000000003</v>
      </c>
      <c r="AT95" s="38">
        <v>225.95</v>
      </c>
      <c r="AU95" s="38">
        <v>214.93699999999998</v>
      </c>
      <c r="AV95" s="108">
        <f t="shared" si="9"/>
        <v>-0.17110295033422779</v>
      </c>
      <c r="AW95" s="109">
        <f t="shared" si="10"/>
        <v>-4.8740871874308499E-2</v>
      </c>
      <c r="AX95" s="109">
        <f t="shared" si="11"/>
        <v>-0.21150411522897952</v>
      </c>
      <c r="AY95" s="33">
        <f t="shared" si="12"/>
        <v>9</v>
      </c>
      <c r="AZ95" s="116" t="s">
        <v>85</v>
      </c>
      <c r="BA95" s="38">
        <v>214.93699999999998</v>
      </c>
      <c r="BB95" s="59"/>
      <c r="BC95" s="59"/>
      <c r="BD95" s="60"/>
      <c r="BE95" s="39"/>
      <c r="BF95" s="39"/>
    </row>
    <row r="96" spans="2:58" ht="45" x14ac:dyDescent="0.25">
      <c r="B96" s="130"/>
      <c r="C96" s="1" t="s">
        <v>82</v>
      </c>
      <c r="D96" s="38">
        <f t="shared" ref="D96:AM96" si="25">SUM(D20:G20)/4</f>
        <v>3689.4155000000001</v>
      </c>
      <c r="E96" s="38">
        <f t="shared" si="25"/>
        <v>3635.0104999999999</v>
      </c>
      <c r="F96" s="38">
        <f t="shared" si="25"/>
        <v>3750.8789999999999</v>
      </c>
      <c r="G96" s="38">
        <f t="shared" si="25"/>
        <v>4026.25</v>
      </c>
      <c r="H96" s="38">
        <f t="shared" si="25"/>
        <v>4245.6904999999997</v>
      </c>
      <c r="I96" s="38">
        <f t="shared" si="25"/>
        <v>4447.0912500000004</v>
      </c>
      <c r="J96" s="38">
        <f t="shared" si="25"/>
        <v>4551.0370000000003</v>
      </c>
      <c r="K96" s="38">
        <f t="shared" si="25"/>
        <v>4424.1852500000005</v>
      </c>
      <c r="L96" s="38">
        <f t="shared" si="25"/>
        <v>4336.5289999999995</v>
      </c>
      <c r="M96" s="38">
        <f t="shared" si="25"/>
        <v>4244.8150000000005</v>
      </c>
      <c r="N96" s="38">
        <f t="shared" si="25"/>
        <v>4085.9652500000002</v>
      </c>
      <c r="O96" s="38">
        <f t="shared" si="25"/>
        <v>4015.0762500000001</v>
      </c>
      <c r="P96" s="38">
        <f t="shared" si="25"/>
        <v>4047.3145000000004</v>
      </c>
      <c r="Q96" s="38">
        <f t="shared" si="25"/>
        <v>4137.6817499999997</v>
      </c>
      <c r="R96" s="38">
        <f t="shared" si="25"/>
        <v>4285.6217500000002</v>
      </c>
      <c r="S96" s="38">
        <f t="shared" si="25"/>
        <v>4300.6422499999999</v>
      </c>
      <c r="T96" s="38">
        <f t="shared" si="25"/>
        <v>4204.3032500000008</v>
      </c>
      <c r="U96" s="38">
        <f t="shared" si="25"/>
        <v>4183.0524999999998</v>
      </c>
      <c r="V96" s="38">
        <f t="shared" si="25"/>
        <v>4108.8595000000005</v>
      </c>
      <c r="W96" s="38">
        <f t="shared" si="25"/>
        <v>4061.7467500000002</v>
      </c>
      <c r="X96" s="38">
        <f t="shared" si="25"/>
        <v>4100.6627499999995</v>
      </c>
      <c r="Y96" s="38">
        <f t="shared" si="25"/>
        <v>3978.2280000000001</v>
      </c>
      <c r="Z96" s="38">
        <f t="shared" si="25"/>
        <v>3837.8845000000001</v>
      </c>
      <c r="AA96" s="38">
        <f t="shared" si="25"/>
        <v>3738.4525000000003</v>
      </c>
      <c r="AB96" s="38">
        <f t="shared" si="25"/>
        <v>3657.5127500000003</v>
      </c>
      <c r="AC96" s="38">
        <f t="shared" si="25"/>
        <v>3659.8202499999998</v>
      </c>
      <c r="AD96" s="38">
        <f t="shared" si="25"/>
        <v>3770.7372500000001</v>
      </c>
      <c r="AE96" s="38">
        <f t="shared" si="25"/>
        <v>3810.6887499999998</v>
      </c>
      <c r="AF96" s="38">
        <f t="shared" si="25"/>
        <v>3744.9614999999999</v>
      </c>
      <c r="AG96" s="38">
        <f t="shared" si="25"/>
        <v>3582.5452500000001</v>
      </c>
      <c r="AH96" s="38">
        <f t="shared" si="25"/>
        <v>3442.2057500000001</v>
      </c>
      <c r="AI96" s="38">
        <f t="shared" si="25"/>
        <v>3292.1579999999999</v>
      </c>
      <c r="AJ96" s="38">
        <f t="shared" si="25"/>
        <v>3455.6475</v>
      </c>
      <c r="AK96" s="38">
        <f t="shared" si="25"/>
        <v>3525.5262500000003</v>
      </c>
      <c r="AL96" s="38">
        <f t="shared" si="25"/>
        <v>3454.7642500000002</v>
      </c>
      <c r="AM96" s="38">
        <f t="shared" si="25"/>
        <v>3598.5214999999998</v>
      </c>
      <c r="AN96" s="38"/>
      <c r="AO96" s="38"/>
      <c r="AP96" s="38"/>
      <c r="AQ96" s="38"/>
      <c r="AR96" s="90" t="s">
        <v>13</v>
      </c>
      <c r="AS96" s="38">
        <v>228.64507499999999</v>
      </c>
      <c r="AT96" s="38">
        <v>166.63239999999999</v>
      </c>
      <c r="AU96" s="38">
        <v>147.84909999999999</v>
      </c>
      <c r="AV96" s="108">
        <f t="shared" si="9"/>
        <v>-0.27121806581663743</v>
      </c>
      <c r="AW96" s="109">
        <f t="shared" si="10"/>
        <v>-0.11272297584383348</v>
      </c>
      <c r="AX96" s="109">
        <f t="shared" si="11"/>
        <v>-0.35336853417901087</v>
      </c>
      <c r="AY96" s="33">
        <f t="shared" si="12"/>
        <v>12</v>
      </c>
      <c r="AZ96" s="116" t="s">
        <v>13</v>
      </c>
      <c r="BA96" s="38">
        <v>147.84909999999999</v>
      </c>
      <c r="BB96" s="59"/>
      <c r="BC96" s="59"/>
      <c r="BD96" s="60"/>
      <c r="BE96" s="39"/>
      <c r="BF96" s="39"/>
    </row>
    <row r="97" spans="2:58" ht="30" x14ac:dyDescent="0.25">
      <c r="B97" s="130" t="s">
        <v>65</v>
      </c>
      <c r="C97" s="1" t="s">
        <v>80</v>
      </c>
      <c r="D97" s="38">
        <f t="shared" ref="D97:AM97" si="26">SUM(D21:G21)/4</f>
        <v>199.09117500000002</v>
      </c>
      <c r="E97" s="38">
        <f t="shared" si="26"/>
        <v>201.812725</v>
      </c>
      <c r="F97" s="38">
        <f t="shared" si="26"/>
        <v>205.55449999999996</v>
      </c>
      <c r="G97" s="38">
        <f t="shared" si="26"/>
        <v>210.729375</v>
      </c>
      <c r="H97" s="38">
        <f t="shared" si="26"/>
        <v>211.89577499999999</v>
      </c>
      <c r="I97" s="38">
        <f t="shared" si="26"/>
        <v>212.56115</v>
      </c>
      <c r="J97" s="38">
        <f t="shared" si="26"/>
        <v>213.80654999999999</v>
      </c>
      <c r="K97" s="38">
        <f t="shared" si="26"/>
        <v>207.22600000000003</v>
      </c>
      <c r="L97" s="38">
        <f t="shared" si="26"/>
        <v>209.25235000000001</v>
      </c>
      <c r="M97" s="38">
        <f t="shared" si="26"/>
        <v>208.193175</v>
      </c>
      <c r="N97" s="38">
        <f t="shared" si="26"/>
        <v>203.5685</v>
      </c>
      <c r="O97" s="38">
        <f t="shared" si="26"/>
        <v>201.45987499999998</v>
      </c>
      <c r="P97" s="38">
        <f t="shared" si="26"/>
        <v>190.76964999999998</v>
      </c>
      <c r="Q97" s="38">
        <f t="shared" si="26"/>
        <v>181.884975</v>
      </c>
      <c r="R97" s="38">
        <f t="shared" si="26"/>
        <v>174.40975</v>
      </c>
      <c r="S97" s="38">
        <f t="shared" si="26"/>
        <v>165.022425</v>
      </c>
      <c r="T97" s="38">
        <f t="shared" si="26"/>
        <v>164.1472</v>
      </c>
      <c r="U97" s="38">
        <f t="shared" si="26"/>
        <v>165.64812499999999</v>
      </c>
      <c r="V97" s="38">
        <f t="shared" si="26"/>
        <v>166.43124999999998</v>
      </c>
      <c r="W97" s="38">
        <f t="shared" si="26"/>
        <v>173.53652499999998</v>
      </c>
      <c r="X97" s="38">
        <f t="shared" si="26"/>
        <v>181.14362500000001</v>
      </c>
      <c r="Y97" s="38">
        <f t="shared" si="26"/>
        <v>184.53870000000001</v>
      </c>
      <c r="Z97" s="38">
        <f t="shared" si="26"/>
        <v>190.43495000000001</v>
      </c>
      <c r="AA97" s="38">
        <f t="shared" si="26"/>
        <v>192.09324999999998</v>
      </c>
      <c r="AB97" s="38">
        <f t="shared" si="26"/>
        <v>188.799475</v>
      </c>
      <c r="AC97" s="38">
        <f t="shared" si="26"/>
        <v>185.06472499999998</v>
      </c>
      <c r="AD97" s="38">
        <f t="shared" si="26"/>
        <v>182.64329999999998</v>
      </c>
      <c r="AE97" s="38">
        <f t="shared" si="26"/>
        <v>183.2527</v>
      </c>
      <c r="AF97" s="38">
        <f t="shared" si="26"/>
        <v>191.87729999999999</v>
      </c>
      <c r="AG97" s="38">
        <f t="shared" si="26"/>
        <v>195.33819999999997</v>
      </c>
      <c r="AH97" s="38">
        <f t="shared" si="26"/>
        <v>176.12479999999999</v>
      </c>
      <c r="AI97" s="38">
        <f t="shared" si="26"/>
        <v>159.51595</v>
      </c>
      <c r="AJ97" s="38">
        <f t="shared" si="26"/>
        <v>139.20579999999998</v>
      </c>
      <c r="AK97" s="38">
        <f t="shared" si="26"/>
        <v>126.686925</v>
      </c>
      <c r="AL97" s="38">
        <f t="shared" si="26"/>
        <v>135.86247500000002</v>
      </c>
      <c r="AM97" s="38">
        <f t="shared" si="26"/>
        <v>146.841725</v>
      </c>
      <c r="AN97" s="38"/>
      <c r="AO97" s="38"/>
      <c r="AP97" s="38"/>
      <c r="AQ97" s="38"/>
      <c r="AR97" s="90" t="s">
        <v>14</v>
      </c>
      <c r="AS97" s="38">
        <v>328.03470000000004</v>
      </c>
      <c r="AT97" s="38">
        <v>281.46089999999998</v>
      </c>
      <c r="AU97" s="38">
        <v>251.45657499999999</v>
      </c>
      <c r="AV97" s="108">
        <f t="shared" si="9"/>
        <v>-0.14197827242057032</v>
      </c>
      <c r="AW97" s="109">
        <f t="shared" si="10"/>
        <v>-0.10660210707775039</v>
      </c>
      <c r="AX97" s="109">
        <f t="shared" si="11"/>
        <v>-0.23344519649902906</v>
      </c>
      <c r="AY97" s="33">
        <f t="shared" si="12"/>
        <v>6</v>
      </c>
      <c r="AZ97" s="116" t="s">
        <v>14</v>
      </c>
      <c r="BA97" s="38">
        <v>251.45657499999999</v>
      </c>
      <c r="BB97" s="59"/>
      <c r="BC97" s="59"/>
      <c r="BD97" s="60"/>
      <c r="BE97" s="39"/>
      <c r="BF97" s="39"/>
    </row>
    <row r="98" spans="2:58" ht="30" x14ac:dyDescent="0.25">
      <c r="B98" s="130"/>
      <c r="C98" s="1" t="s">
        <v>81</v>
      </c>
      <c r="D98" s="38">
        <f t="shared" ref="D98:AM98" si="27">SUM(D22:G22)/4</f>
        <v>868.58242500000006</v>
      </c>
      <c r="E98" s="38">
        <f t="shared" si="27"/>
        <v>875.55859999999996</v>
      </c>
      <c r="F98" s="38">
        <f t="shared" si="27"/>
        <v>896.96605</v>
      </c>
      <c r="G98" s="38">
        <f t="shared" si="27"/>
        <v>924.62077499999998</v>
      </c>
      <c r="H98" s="38">
        <f t="shared" si="27"/>
        <v>943.37220000000002</v>
      </c>
      <c r="I98" s="38">
        <f t="shared" si="27"/>
        <v>952.084475</v>
      </c>
      <c r="J98" s="38">
        <f t="shared" si="27"/>
        <v>948.40802500000007</v>
      </c>
      <c r="K98" s="38">
        <f t="shared" si="27"/>
        <v>932.36382500000002</v>
      </c>
      <c r="L98" s="38">
        <f t="shared" si="27"/>
        <v>922.78037500000005</v>
      </c>
      <c r="M98" s="38">
        <f t="shared" si="27"/>
        <v>910.02902500000005</v>
      </c>
      <c r="N98" s="38">
        <f t="shared" si="27"/>
        <v>899.38997500000005</v>
      </c>
      <c r="O98" s="38">
        <f t="shared" si="27"/>
        <v>891.17144999999994</v>
      </c>
      <c r="P98" s="38">
        <f t="shared" si="27"/>
        <v>880.38752499999998</v>
      </c>
      <c r="Q98" s="38">
        <f t="shared" si="27"/>
        <v>869.64184999999998</v>
      </c>
      <c r="R98" s="38">
        <f t="shared" si="27"/>
        <v>860.02227499999992</v>
      </c>
      <c r="S98" s="38">
        <f t="shared" si="27"/>
        <v>841.37909999999988</v>
      </c>
      <c r="T98" s="38">
        <f t="shared" si="27"/>
        <v>827.81517499999995</v>
      </c>
      <c r="U98" s="38">
        <f t="shared" si="27"/>
        <v>829.94167500000003</v>
      </c>
      <c r="V98" s="38">
        <f t="shared" si="27"/>
        <v>825.43450000000007</v>
      </c>
      <c r="W98" s="38">
        <f t="shared" si="27"/>
        <v>845.97057500000005</v>
      </c>
      <c r="X98" s="38">
        <f t="shared" si="27"/>
        <v>881.68597499999998</v>
      </c>
      <c r="Y98" s="38">
        <f t="shared" si="27"/>
        <v>901.11232499999994</v>
      </c>
      <c r="Z98" s="38">
        <f t="shared" si="27"/>
        <v>930.86300000000006</v>
      </c>
      <c r="AA98" s="38">
        <f t="shared" si="27"/>
        <v>951.10810000000004</v>
      </c>
      <c r="AB98" s="38">
        <f t="shared" si="27"/>
        <v>938.990275</v>
      </c>
      <c r="AC98" s="38">
        <f t="shared" si="27"/>
        <v>935.16202499999997</v>
      </c>
      <c r="AD98" s="38">
        <f t="shared" si="27"/>
        <v>937.94922499999996</v>
      </c>
      <c r="AE98" s="38">
        <f t="shared" si="27"/>
        <v>931.41814999999997</v>
      </c>
      <c r="AF98" s="38">
        <f t="shared" si="27"/>
        <v>960.19527500000004</v>
      </c>
      <c r="AG98" s="38">
        <f t="shared" si="27"/>
        <v>972.64194999999995</v>
      </c>
      <c r="AH98" s="38">
        <f t="shared" si="27"/>
        <v>957.92565000000002</v>
      </c>
      <c r="AI98" s="38">
        <f t="shared" si="27"/>
        <v>927.01502500000004</v>
      </c>
      <c r="AJ98" s="38">
        <f t="shared" si="27"/>
        <v>891.02829999999994</v>
      </c>
      <c r="AK98" s="38">
        <f t="shared" si="27"/>
        <v>868.08569999999997</v>
      </c>
      <c r="AL98" s="38">
        <f t="shared" si="27"/>
        <v>851.576775</v>
      </c>
      <c r="AM98" s="38">
        <f t="shared" si="27"/>
        <v>871.7979499999999</v>
      </c>
      <c r="AN98" s="38"/>
      <c r="AO98" s="38"/>
      <c r="AP98" s="38"/>
      <c r="AQ98" s="38"/>
      <c r="AR98" s="90" t="s">
        <v>15</v>
      </c>
      <c r="AS98" s="38">
        <v>377.93562500000002</v>
      </c>
      <c r="AT98" s="38">
        <v>368.35717499999998</v>
      </c>
      <c r="AU98" s="38">
        <v>322.83882499999999</v>
      </c>
      <c r="AV98" s="108">
        <f t="shared" si="9"/>
        <v>-2.5344131027605646E-2</v>
      </c>
      <c r="AW98" s="109">
        <f t="shared" si="10"/>
        <v>-0.12357123218788937</v>
      </c>
      <c r="AX98" s="109">
        <f t="shared" si="11"/>
        <v>-0.14578355771568247</v>
      </c>
      <c r="AY98" s="33">
        <f t="shared" si="12"/>
        <v>2</v>
      </c>
      <c r="AZ98" s="116" t="s">
        <v>15</v>
      </c>
      <c r="BA98" s="38">
        <v>322.83882499999999</v>
      </c>
      <c r="BB98" s="59"/>
      <c r="BC98" s="59"/>
      <c r="BD98" s="60"/>
      <c r="BE98" s="39"/>
      <c r="BF98" s="39"/>
    </row>
    <row r="99" spans="2:58" ht="45" x14ac:dyDescent="0.25">
      <c r="B99" s="130"/>
      <c r="C99" s="1" t="s">
        <v>82</v>
      </c>
      <c r="D99" s="38">
        <f t="shared" ref="D99:AM99" si="28">SUM(D23:G23)/4</f>
        <v>3987.6392500000002</v>
      </c>
      <c r="E99" s="38">
        <f t="shared" si="28"/>
        <v>4015.7672499999999</v>
      </c>
      <c r="F99" s="38">
        <f t="shared" si="28"/>
        <v>4108.2692500000003</v>
      </c>
      <c r="G99" s="38">
        <f t="shared" si="28"/>
        <v>4342.8197499999997</v>
      </c>
      <c r="H99" s="38">
        <f t="shared" si="28"/>
        <v>4421.6032500000001</v>
      </c>
      <c r="I99" s="38">
        <f t="shared" si="28"/>
        <v>4527.5142500000002</v>
      </c>
      <c r="J99" s="38">
        <f t="shared" si="28"/>
        <v>4512.6364999999996</v>
      </c>
      <c r="K99" s="38">
        <f t="shared" si="28"/>
        <v>4452.5135</v>
      </c>
      <c r="L99" s="38">
        <f t="shared" si="28"/>
        <v>4414.7114999999994</v>
      </c>
      <c r="M99" s="38">
        <f t="shared" si="28"/>
        <v>4282.6764999999996</v>
      </c>
      <c r="N99" s="38">
        <f t="shared" si="28"/>
        <v>4293.4539999999997</v>
      </c>
      <c r="O99" s="38">
        <f t="shared" si="28"/>
        <v>4216.4115000000002</v>
      </c>
      <c r="P99" s="38">
        <f t="shared" si="28"/>
        <v>4265.5109999999995</v>
      </c>
      <c r="Q99" s="38">
        <f t="shared" si="28"/>
        <v>4282.1987499999996</v>
      </c>
      <c r="R99" s="38">
        <f t="shared" si="28"/>
        <v>4326.0439999999999</v>
      </c>
      <c r="S99" s="38">
        <f t="shared" si="28"/>
        <v>4210.2207500000004</v>
      </c>
      <c r="T99" s="38">
        <f t="shared" si="28"/>
        <v>4188.7327500000001</v>
      </c>
      <c r="U99" s="38">
        <f t="shared" si="28"/>
        <v>4208.4902499999998</v>
      </c>
      <c r="V99" s="38">
        <f t="shared" si="28"/>
        <v>4159.5227500000001</v>
      </c>
      <c r="W99" s="38">
        <f t="shared" si="28"/>
        <v>4319.5074999999997</v>
      </c>
      <c r="X99" s="38">
        <f t="shared" si="28"/>
        <v>4485.2292500000003</v>
      </c>
      <c r="Y99" s="38">
        <f t="shared" si="28"/>
        <v>4548.5059999999994</v>
      </c>
      <c r="Z99" s="38">
        <f t="shared" si="28"/>
        <v>4680.3267500000002</v>
      </c>
      <c r="AA99" s="38">
        <f t="shared" si="28"/>
        <v>4939.5272500000001</v>
      </c>
      <c r="AB99" s="38">
        <f t="shared" si="28"/>
        <v>5019.4447500000006</v>
      </c>
      <c r="AC99" s="38">
        <f t="shared" si="28"/>
        <v>5228.5190000000002</v>
      </c>
      <c r="AD99" s="38">
        <f t="shared" si="28"/>
        <v>5530.9350000000004</v>
      </c>
      <c r="AE99" s="38">
        <f t="shared" si="28"/>
        <v>5610.3387499999999</v>
      </c>
      <c r="AF99" s="38">
        <f t="shared" si="28"/>
        <v>5807.0375000000004</v>
      </c>
      <c r="AG99" s="38">
        <f t="shared" si="28"/>
        <v>5738.29475</v>
      </c>
      <c r="AH99" s="38">
        <f t="shared" si="28"/>
        <v>5552.4267500000005</v>
      </c>
      <c r="AI99" s="38">
        <f t="shared" si="28"/>
        <v>5081.4787500000002</v>
      </c>
      <c r="AJ99" s="38">
        <f t="shared" si="28"/>
        <v>4652.9652500000002</v>
      </c>
      <c r="AK99" s="38">
        <f t="shared" si="28"/>
        <v>4437.6617500000002</v>
      </c>
      <c r="AL99" s="38">
        <f t="shared" si="28"/>
        <v>4080.6352500000003</v>
      </c>
      <c r="AM99" s="38">
        <f t="shared" si="28"/>
        <v>4245.31675</v>
      </c>
      <c r="AN99" s="38"/>
      <c r="AO99" s="38"/>
      <c r="AP99" s="38"/>
      <c r="AQ99" s="38"/>
      <c r="AR99" s="90" t="s">
        <v>16</v>
      </c>
      <c r="AS99" s="38">
        <v>464.71162499999997</v>
      </c>
      <c r="AT99" s="38">
        <v>425.23265000000004</v>
      </c>
      <c r="AU99" s="38">
        <v>398.46682500000003</v>
      </c>
      <c r="AV99" s="108">
        <f t="shared" si="9"/>
        <v>-8.4953706505620424E-2</v>
      </c>
      <c r="AW99" s="109">
        <f t="shared" si="10"/>
        <v>-6.2943955502946458E-2</v>
      </c>
      <c r="AX99" s="109">
        <f t="shared" si="11"/>
        <v>-0.14255033968646674</v>
      </c>
      <c r="AY99" s="33">
        <f t="shared" si="12"/>
        <v>1</v>
      </c>
      <c r="AZ99" s="116" t="s">
        <v>16</v>
      </c>
      <c r="BA99" s="38">
        <v>398.46682500000003</v>
      </c>
      <c r="BB99" s="59"/>
      <c r="BC99" s="59"/>
      <c r="BD99" s="60"/>
      <c r="BE99" s="39"/>
      <c r="BF99" s="39"/>
    </row>
    <row r="100" spans="2:58" ht="45" x14ac:dyDescent="0.25">
      <c r="B100" s="130" t="s">
        <v>66</v>
      </c>
      <c r="C100" s="1" t="s">
        <v>80</v>
      </c>
      <c r="D100" s="38">
        <f t="shared" ref="D100:AM100" si="29">SUM(D24:G24)/4</f>
        <v>154.8997</v>
      </c>
      <c r="E100" s="38">
        <f t="shared" si="29"/>
        <v>159.02137500000001</v>
      </c>
      <c r="F100" s="38">
        <f t="shared" si="29"/>
        <v>162.6737</v>
      </c>
      <c r="G100" s="38">
        <f t="shared" si="29"/>
        <v>173.58355</v>
      </c>
      <c r="H100" s="38">
        <f t="shared" si="29"/>
        <v>182.28607499999998</v>
      </c>
      <c r="I100" s="38">
        <f t="shared" si="29"/>
        <v>190.43587499999998</v>
      </c>
      <c r="J100" s="38">
        <f t="shared" si="29"/>
        <v>196.445075</v>
      </c>
      <c r="K100" s="38">
        <f t="shared" si="29"/>
        <v>195.07704999999999</v>
      </c>
      <c r="L100" s="38">
        <f t="shared" si="29"/>
        <v>191.89744999999999</v>
      </c>
      <c r="M100" s="38">
        <f t="shared" si="29"/>
        <v>187.17652499999997</v>
      </c>
      <c r="N100" s="38">
        <f t="shared" si="29"/>
        <v>188.91045</v>
      </c>
      <c r="O100" s="38">
        <f t="shared" si="29"/>
        <v>190.82237499999999</v>
      </c>
      <c r="P100" s="38">
        <f t="shared" si="29"/>
        <v>188.76432499999999</v>
      </c>
      <c r="Q100" s="38">
        <f t="shared" si="29"/>
        <v>184.44187499999998</v>
      </c>
      <c r="R100" s="38">
        <f t="shared" si="29"/>
        <v>177.87287500000002</v>
      </c>
      <c r="S100" s="38">
        <f t="shared" si="29"/>
        <v>169.765275</v>
      </c>
      <c r="T100" s="38">
        <f t="shared" si="29"/>
        <v>166.49022500000001</v>
      </c>
      <c r="U100" s="38">
        <f t="shared" si="29"/>
        <v>164.22505000000001</v>
      </c>
      <c r="V100" s="38">
        <f t="shared" si="29"/>
        <v>159.66095000000001</v>
      </c>
      <c r="W100" s="38">
        <f t="shared" si="29"/>
        <v>157.35577499999999</v>
      </c>
      <c r="X100" s="38">
        <f t="shared" si="29"/>
        <v>153.108125</v>
      </c>
      <c r="Y100" s="38">
        <f t="shared" si="29"/>
        <v>150.20352499999998</v>
      </c>
      <c r="Z100" s="38">
        <f t="shared" si="29"/>
        <v>146.53302500000001</v>
      </c>
      <c r="AA100" s="38">
        <f t="shared" si="29"/>
        <v>145.233575</v>
      </c>
      <c r="AB100" s="38">
        <f t="shared" si="29"/>
        <v>143.517225</v>
      </c>
      <c r="AC100" s="38">
        <f t="shared" si="29"/>
        <v>138.818625</v>
      </c>
      <c r="AD100" s="38">
        <f t="shared" si="29"/>
        <v>138.27625</v>
      </c>
      <c r="AE100" s="38">
        <f t="shared" si="29"/>
        <v>130.526825</v>
      </c>
      <c r="AF100" s="38">
        <f t="shared" si="29"/>
        <v>128.34915000000001</v>
      </c>
      <c r="AG100" s="38">
        <f t="shared" si="29"/>
        <v>129.1935</v>
      </c>
      <c r="AH100" s="38">
        <f t="shared" si="29"/>
        <v>127.27404999999999</v>
      </c>
      <c r="AI100" s="38">
        <f t="shared" si="29"/>
        <v>120.21352249999998</v>
      </c>
      <c r="AJ100" s="38">
        <f t="shared" si="29"/>
        <v>117.81192249999998</v>
      </c>
      <c r="AK100" s="38">
        <f t="shared" si="29"/>
        <v>115.60197249999999</v>
      </c>
      <c r="AL100" s="38">
        <f t="shared" si="29"/>
        <v>110.27999750000001</v>
      </c>
      <c r="AM100" s="38">
        <f t="shared" si="29"/>
        <v>112.96579249999999</v>
      </c>
      <c r="AN100" s="38"/>
      <c r="AO100" s="38"/>
      <c r="AP100" s="38"/>
      <c r="AQ100" s="38"/>
      <c r="AR100" s="90" t="s">
        <v>17</v>
      </c>
      <c r="AS100" s="38">
        <v>285.77837499999998</v>
      </c>
      <c r="AT100" s="38">
        <v>242.8519</v>
      </c>
      <c r="AU100" s="38">
        <v>230.75379999999998</v>
      </c>
      <c r="AV100" s="108">
        <f t="shared" si="9"/>
        <v>-0.15020896875069706</v>
      </c>
      <c r="AW100" s="109">
        <f t="shared" si="10"/>
        <v>-4.9816781338750143E-2</v>
      </c>
      <c r="AX100" s="109">
        <f t="shared" si="11"/>
        <v>-0.19254282273807458</v>
      </c>
      <c r="AY100" s="33">
        <f t="shared" si="12"/>
        <v>8</v>
      </c>
      <c r="AZ100" s="116" t="s">
        <v>17</v>
      </c>
      <c r="BA100" s="38">
        <v>230.75379999999998</v>
      </c>
      <c r="BB100" s="59"/>
      <c r="BC100" s="59"/>
      <c r="BD100" s="60"/>
      <c r="BE100" s="39"/>
      <c r="BF100" s="39"/>
    </row>
    <row r="101" spans="2:58" ht="60" x14ac:dyDescent="0.25">
      <c r="B101" s="130"/>
      <c r="C101" s="1" t="s">
        <v>81</v>
      </c>
      <c r="D101" s="38">
        <f t="shared" ref="D101:AM101" si="30">SUM(D25:G25)/4</f>
        <v>794.97487500000011</v>
      </c>
      <c r="E101" s="38">
        <f t="shared" si="30"/>
        <v>813.52642500000002</v>
      </c>
      <c r="F101" s="38">
        <f t="shared" si="30"/>
        <v>826.17975000000001</v>
      </c>
      <c r="G101" s="38">
        <f t="shared" si="30"/>
        <v>839.63917500000014</v>
      </c>
      <c r="H101" s="38">
        <f t="shared" si="30"/>
        <v>873.31730000000005</v>
      </c>
      <c r="I101" s="38">
        <f t="shared" si="30"/>
        <v>930.6398999999999</v>
      </c>
      <c r="J101" s="38">
        <f t="shared" si="30"/>
        <v>953.10345000000007</v>
      </c>
      <c r="K101" s="38">
        <f t="shared" si="30"/>
        <v>975.35440000000006</v>
      </c>
      <c r="L101" s="38">
        <f t="shared" si="30"/>
        <v>966.48429999999996</v>
      </c>
      <c r="M101" s="38">
        <f t="shared" si="30"/>
        <v>944.52805000000001</v>
      </c>
      <c r="N101" s="38">
        <f t="shared" si="30"/>
        <v>964.99352499999998</v>
      </c>
      <c r="O101" s="38">
        <f t="shared" si="30"/>
        <v>988.38652499999989</v>
      </c>
      <c r="P101" s="38">
        <f t="shared" si="30"/>
        <v>1010.5665</v>
      </c>
      <c r="Q101" s="38">
        <f t="shared" si="30"/>
        <v>1002.3134</v>
      </c>
      <c r="R101" s="38">
        <f t="shared" si="30"/>
        <v>980.89392500000008</v>
      </c>
      <c r="S101" s="38">
        <f t="shared" si="30"/>
        <v>942.40397500000006</v>
      </c>
      <c r="T101" s="38">
        <f t="shared" si="30"/>
        <v>921.13110000000006</v>
      </c>
      <c r="U101" s="38">
        <f t="shared" si="30"/>
        <v>908.80920000000003</v>
      </c>
      <c r="V101" s="38">
        <f t="shared" si="30"/>
        <v>889.38552500000014</v>
      </c>
      <c r="W101" s="38">
        <f t="shared" si="30"/>
        <v>896.31222500000001</v>
      </c>
      <c r="X101" s="38">
        <f t="shared" si="30"/>
        <v>894.30174999999997</v>
      </c>
      <c r="Y101" s="38">
        <f t="shared" si="30"/>
        <v>922.68724999999995</v>
      </c>
      <c r="Z101" s="38">
        <f t="shared" si="30"/>
        <v>962.46090000000004</v>
      </c>
      <c r="AA101" s="38">
        <f t="shared" si="30"/>
        <v>981.57370000000003</v>
      </c>
      <c r="AB101" s="38">
        <f t="shared" si="30"/>
        <v>998.22492499999998</v>
      </c>
      <c r="AC101" s="38">
        <f t="shared" si="30"/>
        <v>988.76875000000007</v>
      </c>
      <c r="AD101" s="38">
        <f t="shared" si="30"/>
        <v>994.85425000000009</v>
      </c>
      <c r="AE101" s="38">
        <f t="shared" si="30"/>
        <v>1008.5599500000001</v>
      </c>
      <c r="AF101" s="38">
        <f t="shared" si="30"/>
        <v>1055.596325</v>
      </c>
      <c r="AG101" s="38">
        <f t="shared" si="30"/>
        <v>1111.9939999999999</v>
      </c>
      <c r="AH101" s="38">
        <f t="shared" si="30"/>
        <v>1130.6234999999999</v>
      </c>
      <c r="AI101" s="38">
        <f t="shared" si="30"/>
        <v>1120.64175</v>
      </c>
      <c r="AJ101" s="38">
        <f t="shared" si="30"/>
        <v>1089.1265000000001</v>
      </c>
      <c r="AK101" s="38">
        <f t="shared" si="30"/>
        <v>1044.00775</v>
      </c>
      <c r="AL101" s="38">
        <f t="shared" si="30"/>
        <v>1002.04945</v>
      </c>
      <c r="AM101" s="38">
        <f t="shared" si="30"/>
        <v>974.94455000000016</v>
      </c>
      <c r="AN101" s="38"/>
      <c r="AO101" s="38"/>
      <c r="AP101" s="38"/>
      <c r="AQ101" s="38"/>
      <c r="AR101" s="90" t="s">
        <v>20</v>
      </c>
      <c r="AS101" s="38">
        <v>304.85632500000003</v>
      </c>
      <c r="AT101" s="38">
        <v>289.07069999999999</v>
      </c>
      <c r="AU101" s="38">
        <v>278.91787499999998</v>
      </c>
      <c r="AV101" s="108">
        <f t="shared" si="9"/>
        <v>-5.1780539570566685E-2</v>
      </c>
      <c r="AW101" s="109">
        <f t="shared" si="10"/>
        <v>-3.5122290152547482E-2</v>
      </c>
      <c r="AX101" s="109">
        <f t="shared" si="11"/>
        <v>-8.5084178588061263E-2</v>
      </c>
      <c r="AY101" s="33">
        <f t="shared" si="12"/>
        <v>4</v>
      </c>
      <c r="AZ101" s="116" t="s">
        <v>20</v>
      </c>
      <c r="BA101" s="38">
        <v>278.91787499999998</v>
      </c>
      <c r="BB101" s="59"/>
      <c r="BC101" s="59"/>
      <c r="BD101" s="60"/>
      <c r="BE101" s="39"/>
      <c r="BF101" s="39"/>
    </row>
    <row r="102" spans="2:58" ht="30" x14ac:dyDescent="0.25">
      <c r="B102" s="130"/>
      <c r="C102" s="1" t="s">
        <v>82</v>
      </c>
      <c r="D102" s="38">
        <f t="shared" ref="D102:AM102" si="31">SUM(D26:G26)/4</f>
        <v>3774.107</v>
      </c>
      <c r="E102" s="38">
        <f t="shared" si="31"/>
        <v>3886.0147500000003</v>
      </c>
      <c r="F102" s="38">
        <f t="shared" si="31"/>
        <v>4081.2342500000004</v>
      </c>
      <c r="G102" s="38">
        <f t="shared" si="31"/>
        <v>4286.3425000000007</v>
      </c>
      <c r="H102" s="38">
        <f t="shared" si="31"/>
        <v>4450.78</v>
      </c>
      <c r="I102" s="38">
        <f t="shared" si="31"/>
        <v>4712.8599999999997</v>
      </c>
      <c r="J102" s="38">
        <f t="shared" si="31"/>
        <v>4750.719000000001</v>
      </c>
      <c r="K102" s="38">
        <f t="shared" si="31"/>
        <v>4728.3102500000005</v>
      </c>
      <c r="L102" s="38">
        <f t="shared" si="31"/>
        <v>4603.5829999999996</v>
      </c>
      <c r="M102" s="38">
        <f t="shared" si="31"/>
        <v>4508.3730000000005</v>
      </c>
      <c r="N102" s="38">
        <f t="shared" si="31"/>
        <v>4495.3977500000001</v>
      </c>
      <c r="O102" s="38">
        <f t="shared" si="31"/>
        <v>4661.7522500000005</v>
      </c>
      <c r="P102" s="38">
        <f t="shared" si="31"/>
        <v>4919.210500000001</v>
      </c>
      <c r="Q102" s="38">
        <f t="shared" si="31"/>
        <v>4744.1180000000004</v>
      </c>
      <c r="R102" s="38">
        <f t="shared" si="31"/>
        <v>4831.8002500000002</v>
      </c>
      <c r="S102" s="38">
        <f t="shared" si="31"/>
        <v>4745.2987499999999</v>
      </c>
      <c r="T102" s="38">
        <f t="shared" si="31"/>
        <v>4783.7624999999998</v>
      </c>
      <c r="U102" s="38">
        <f t="shared" si="31"/>
        <v>5054.7442499999997</v>
      </c>
      <c r="V102" s="38">
        <f t="shared" si="31"/>
        <v>5038.3589999999995</v>
      </c>
      <c r="W102" s="38">
        <f t="shared" si="31"/>
        <v>4978.75425</v>
      </c>
      <c r="X102" s="38">
        <f t="shared" si="31"/>
        <v>4667.66525</v>
      </c>
      <c r="Y102" s="38">
        <f t="shared" si="31"/>
        <v>4550.35725</v>
      </c>
      <c r="Z102" s="38">
        <f t="shared" si="31"/>
        <v>4517.7737500000003</v>
      </c>
      <c r="AA102" s="38">
        <f t="shared" si="31"/>
        <v>4527.1549999999997</v>
      </c>
      <c r="AB102" s="38">
        <f t="shared" si="31"/>
        <v>4547.2552500000002</v>
      </c>
      <c r="AC102" s="38">
        <f t="shared" si="31"/>
        <v>4645.4619999999995</v>
      </c>
      <c r="AD102" s="38">
        <f t="shared" si="31"/>
        <v>4739.51325</v>
      </c>
      <c r="AE102" s="38">
        <f t="shared" si="31"/>
        <v>4995.7717499999999</v>
      </c>
      <c r="AF102" s="38">
        <f t="shared" si="31"/>
        <v>5377.1972500000002</v>
      </c>
      <c r="AG102" s="38">
        <f t="shared" si="31"/>
        <v>5534.9160000000002</v>
      </c>
      <c r="AH102" s="38">
        <f t="shared" si="31"/>
        <v>5588.8989999999994</v>
      </c>
      <c r="AI102" s="38">
        <f t="shared" si="31"/>
        <v>5387.8317499999994</v>
      </c>
      <c r="AJ102" s="38">
        <f t="shared" si="31"/>
        <v>5098.07125</v>
      </c>
      <c r="AK102" s="38">
        <f t="shared" si="31"/>
        <v>4929.3402500000002</v>
      </c>
      <c r="AL102" s="38">
        <f t="shared" si="31"/>
        <v>5082.6214999999993</v>
      </c>
      <c r="AM102" s="38">
        <f t="shared" si="31"/>
        <v>5137.5437499999998</v>
      </c>
      <c r="AN102" s="38"/>
      <c r="AO102" s="38"/>
      <c r="AP102" s="38"/>
      <c r="AQ102" s="38"/>
      <c r="AR102" s="91" t="s">
        <v>18</v>
      </c>
      <c r="AS102" s="38">
        <v>346.78095000000002</v>
      </c>
      <c r="AT102" s="38">
        <v>291.71867500000002</v>
      </c>
      <c r="AU102" s="38">
        <v>252.71247500000001</v>
      </c>
      <c r="AV102" s="108">
        <f t="shared" si="9"/>
        <v>-0.1587811412362761</v>
      </c>
      <c r="AW102" s="109">
        <f t="shared" si="10"/>
        <v>-0.13371170015083883</v>
      </c>
      <c r="AX102" s="109">
        <f t="shared" si="11"/>
        <v>-0.27126194504052198</v>
      </c>
      <c r="AY102" s="33">
        <f t="shared" si="12"/>
        <v>5</v>
      </c>
      <c r="AZ102" s="118" t="s">
        <v>18</v>
      </c>
      <c r="BA102" s="38">
        <v>252.71247500000001</v>
      </c>
      <c r="BB102" s="59"/>
      <c r="BC102" s="59"/>
      <c r="BD102" s="60"/>
      <c r="BE102" s="39"/>
      <c r="BF102" s="39"/>
    </row>
    <row r="103" spans="2:58" ht="15" customHeight="1" x14ac:dyDescent="0.25">
      <c r="B103" s="130" t="s">
        <v>67</v>
      </c>
      <c r="C103" s="1" t="s">
        <v>80</v>
      </c>
      <c r="D103" s="38">
        <f t="shared" ref="D103:AM103" si="32">SUM(D27:G27)/4</f>
        <v>159.439075</v>
      </c>
      <c r="E103" s="38">
        <f t="shared" si="32"/>
        <v>157.0959</v>
      </c>
      <c r="F103" s="38">
        <f t="shared" si="32"/>
        <v>156.13505000000001</v>
      </c>
      <c r="G103" s="38">
        <f t="shared" si="32"/>
        <v>155.17269999999999</v>
      </c>
      <c r="H103" s="38">
        <f t="shared" si="32"/>
        <v>156.79532499999999</v>
      </c>
      <c r="I103" s="38">
        <f t="shared" si="32"/>
        <v>159.87927500000001</v>
      </c>
      <c r="J103" s="38">
        <f t="shared" si="32"/>
        <v>162.7465</v>
      </c>
      <c r="K103" s="38">
        <f t="shared" si="32"/>
        <v>163.271725</v>
      </c>
      <c r="L103" s="38">
        <f t="shared" si="32"/>
        <v>167.73015000000001</v>
      </c>
      <c r="M103" s="38">
        <f t="shared" si="32"/>
        <v>171.918925</v>
      </c>
      <c r="N103" s="38">
        <f t="shared" si="32"/>
        <v>172.15922499999999</v>
      </c>
      <c r="O103" s="38">
        <f t="shared" si="32"/>
        <v>173.15270000000001</v>
      </c>
      <c r="P103" s="38">
        <f t="shared" si="32"/>
        <v>171.358925</v>
      </c>
      <c r="Q103" s="38">
        <f t="shared" si="32"/>
        <v>163.80625000000001</v>
      </c>
      <c r="R103" s="38">
        <f t="shared" si="32"/>
        <v>158.44557500000002</v>
      </c>
      <c r="S103" s="38">
        <f t="shared" si="32"/>
        <v>146.902725</v>
      </c>
      <c r="T103" s="38">
        <f t="shared" si="32"/>
        <v>140.41867500000001</v>
      </c>
      <c r="U103" s="38">
        <f t="shared" si="32"/>
        <v>140.74067500000001</v>
      </c>
      <c r="V103" s="38">
        <f t="shared" si="32"/>
        <v>146.77080000000001</v>
      </c>
      <c r="W103" s="38">
        <f t="shared" si="32"/>
        <v>154.3768</v>
      </c>
      <c r="X103" s="38">
        <f t="shared" si="32"/>
        <v>161.26634999999999</v>
      </c>
      <c r="Y103" s="38">
        <f t="shared" si="32"/>
        <v>161.16942499999999</v>
      </c>
      <c r="Z103" s="38">
        <f t="shared" si="32"/>
        <v>158.03897499999999</v>
      </c>
      <c r="AA103" s="38">
        <f t="shared" si="32"/>
        <v>158.14352499999998</v>
      </c>
      <c r="AB103" s="38">
        <f t="shared" si="32"/>
        <v>151.87032499999998</v>
      </c>
      <c r="AC103" s="38">
        <f t="shared" si="32"/>
        <v>147.48917499999999</v>
      </c>
      <c r="AD103" s="38">
        <f t="shared" si="32"/>
        <v>139.683875</v>
      </c>
      <c r="AE103" s="38">
        <f t="shared" si="32"/>
        <v>131.01602499999998</v>
      </c>
      <c r="AF103" s="38">
        <f t="shared" si="32"/>
        <v>125.859825</v>
      </c>
      <c r="AG103" s="38">
        <f t="shared" si="32"/>
        <v>119.89605</v>
      </c>
      <c r="AH103" s="38">
        <f t="shared" si="32"/>
        <v>103.7835575</v>
      </c>
      <c r="AI103" s="38">
        <f t="shared" si="32"/>
        <v>84.443152499999997</v>
      </c>
      <c r="AJ103" s="38">
        <f t="shared" si="32"/>
        <v>75.403582499999999</v>
      </c>
      <c r="AK103" s="38">
        <f t="shared" si="32"/>
        <v>66.459429999999998</v>
      </c>
      <c r="AL103" s="38">
        <f t="shared" si="32"/>
        <v>71.499882499999998</v>
      </c>
      <c r="AM103" s="38">
        <f t="shared" si="32"/>
        <v>89.720312500000006</v>
      </c>
      <c r="AN103" s="38"/>
      <c r="AO103" s="38"/>
      <c r="AP103" s="38"/>
      <c r="AQ103" s="38"/>
      <c r="AR103" s="90" t="s">
        <v>19</v>
      </c>
      <c r="AS103" s="38">
        <v>345.89679999999998</v>
      </c>
      <c r="AT103" s="38">
        <v>305.57565</v>
      </c>
      <c r="AU103" s="38">
        <v>298.853725</v>
      </c>
      <c r="AV103" s="108">
        <f t="shared" si="9"/>
        <v>-0.11656988442795652</v>
      </c>
      <c r="AW103" s="109">
        <f t="shared" si="10"/>
        <v>-2.1997580631833717E-2</v>
      </c>
      <c r="AX103" s="109">
        <f t="shared" si="11"/>
        <v>-0.13600320962784274</v>
      </c>
      <c r="AY103" s="33">
        <f t="shared" si="12"/>
        <v>3</v>
      </c>
      <c r="AZ103" s="116" t="s">
        <v>19</v>
      </c>
      <c r="BA103" s="38">
        <v>298.853725</v>
      </c>
      <c r="BB103" s="59"/>
      <c r="BC103" s="59"/>
      <c r="BD103" s="60"/>
      <c r="BE103" s="39"/>
      <c r="BF103" s="39"/>
    </row>
    <row r="104" spans="2:58" ht="45" x14ac:dyDescent="0.25">
      <c r="B104" s="130"/>
      <c r="C104" s="1" t="s">
        <v>81</v>
      </c>
      <c r="D104" s="38">
        <f t="shared" ref="D104:AM104" si="33">SUM(D28:G28)/4</f>
        <v>772.40752499999996</v>
      </c>
      <c r="E104" s="38">
        <f t="shared" si="33"/>
        <v>761.10964999999999</v>
      </c>
      <c r="F104" s="38">
        <f t="shared" si="33"/>
        <v>781.01007499999992</v>
      </c>
      <c r="G104" s="38">
        <f t="shared" si="33"/>
        <v>802.48019999999997</v>
      </c>
      <c r="H104" s="38">
        <f t="shared" si="33"/>
        <v>831.37972500000001</v>
      </c>
      <c r="I104" s="38">
        <f t="shared" si="33"/>
        <v>859.50909999999999</v>
      </c>
      <c r="J104" s="38">
        <f t="shared" si="33"/>
        <v>874.388825</v>
      </c>
      <c r="K104" s="38">
        <f t="shared" si="33"/>
        <v>879.485275</v>
      </c>
      <c r="L104" s="38">
        <f t="shared" si="33"/>
        <v>898.06705000000011</v>
      </c>
      <c r="M104" s="38">
        <f t="shared" si="33"/>
        <v>910.53964999999994</v>
      </c>
      <c r="N104" s="38">
        <f t="shared" si="33"/>
        <v>913.16557499999999</v>
      </c>
      <c r="O104" s="38">
        <f t="shared" si="33"/>
        <v>924.50310000000002</v>
      </c>
      <c r="P104" s="38">
        <f t="shared" si="33"/>
        <v>918.29057499999999</v>
      </c>
      <c r="Q104" s="38">
        <f t="shared" si="33"/>
        <v>909.80392500000005</v>
      </c>
      <c r="R104" s="38">
        <f t="shared" si="33"/>
        <v>903.88250000000005</v>
      </c>
      <c r="S104" s="38">
        <f t="shared" si="33"/>
        <v>883.17652500000008</v>
      </c>
      <c r="T104" s="38">
        <f t="shared" si="33"/>
        <v>882.88794999999993</v>
      </c>
      <c r="U104" s="38">
        <f t="shared" si="33"/>
        <v>886.69657500000005</v>
      </c>
      <c r="V104" s="38">
        <f t="shared" si="33"/>
        <v>904.34167500000012</v>
      </c>
      <c r="W104" s="38">
        <f t="shared" si="33"/>
        <v>920.63682500000004</v>
      </c>
      <c r="X104" s="38">
        <f t="shared" si="33"/>
        <v>938.19880000000012</v>
      </c>
      <c r="Y104" s="38">
        <f t="shared" si="33"/>
        <v>926.37654999999995</v>
      </c>
      <c r="Z104" s="38">
        <f t="shared" si="33"/>
        <v>919.91612500000008</v>
      </c>
      <c r="AA104" s="38">
        <f t="shared" si="33"/>
        <v>936.80674999999997</v>
      </c>
      <c r="AB104" s="38">
        <f t="shared" si="33"/>
        <v>933.97357499999998</v>
      </c>
      <c r="AC104" s="38">
        <f t="shared" si="33"/>
        <v>956.76790000000005</v>
      </c>
      <c r="AD104" s="38">
        <f t="shared" si="33"/>
        <v>964.17104999999992</v>
      </c>
      <c r="AE104" s="38">
        <f t="shared" si="33"/>
        <v>943.88954999999999</v>
      </c>
      <c r="AF104" s="38">
        <f t="shared" si="33"/>
        <v>919.87927500000001</v>
      </c>
      <c r="AG104" s="38">
        <f t="shared" si="33"/>
        <v>898.688175</v>
      </c>
      <c r="AH104" s="38">
        <f t="shared" si="33"/>
        <v>843.856675</v>
      </c>
      <c r="AI104" s="38">
        <f t="shared" si="33"/>
        <v>792.25512500000013</v>
      </c>
      <c r="AJ104" s="38">
        <f t="shared" si="33"/>
        <v>768.76015000000007</v>
      </c>
      <c r="AK104" s="38">
        <f t="shared" si="33"/>
        <v>735.14605000000006</v>
      </c>
      <c r="AL104" s="38">
        <f t="shared" si="33"/>
        <v>716.74637499999994</v>
      </c>
      <c r="AM104" s="38">
        <f t="shared" si="33"/>
        <v>728.5643500000001</v>
      </c>
      <c r="AN104" s="38"/>
      <c r="AO104" s="38"/>
      <c r="AP104" s="38"/>
      <c r="AQ104" s="38"/>
      <c r="AR104" s="90" t="s">
        <v>58</v>
      </c>
      <c r="AS104" s="38">
        <v>259.16577500000005</v>
      </c>
      <c r="AT104" s="38">
        <v>219.32172500000001</v>
      </c>
      <c r="AU104" s="38">
        <v>200.15432500000003</v>
      </c>
      <c r="AV104" s="108">
        <f t="shared" si="9"/>
        <v>-0.15373962862187351</v>
      </c>
      <c r="AW104" s="109">
        <f t="shared" si="10"/>
        <v>-8.7393987075379723E-2</v>
      </c>
      <c r="AX104" s="109">
        <f t="shared" si="11"/>
        <v>-0.22769769658049954</v>
      </c>
      <c r="AY104" s="38"/>
      <c r="AZ104" s="116" t="s">
        <v>58</v>
      </c>
      <c r="BA104" s="38">
        <v>200.15432500000003</v>
      </c>
      <c r="BB104" s="59"/>
      <c r="BC104" s="59"/>
      <c r="BD104" s="60"/>
      <c r="BE104" s="39"/>
      <c r="BF104" s="39"/>
    </row>
    <row r="105" spans="2:58" x14ac:dyDescent="0.25">
      <c r="B105" s="130"/>
      <c r="C105" s="1" t="s">
        <v>82</v>
      </c>
      <c r="D105" s="38">
        <f t="shared" ref="D105:AM105" si="34">SUM(D29:G29)/4</f>
        <v>3975.7742499999995</v>
      </c>
      <c r="E105" s="38">
        <f t="shared" si="34"/>
        <v>3852.9002499999997</v>
      </c>
      <c r="F105" s="38">
        <f t="shared" si="34"/>
        <v>3899.4102499999999</v>
      </c>
      <c r="G105" s="38">
        <f t="shared" si="34"/>
        <v>4147.7314999999999</v>
      </c>
      <c r="H105" s="38">
        <f t="shared" si="34"/>
        <v>4325.2055</v>
      </c>
      <c r="I105" s="38">
        <f t="shared" si="34"/>
        <v>4551.7950000000001</v>
      </c>
      <c r="J105" s="38">
        <f t="shared" si="34"/>
        <v>4768.1357499999995</v>
      </c>
      <c r="K105" s="38">
        <f t="shared" si="34"/>
        <v>4934.1859999999997</v>
      </c>
      <c r="L105" s="38">
        <f t="shared" si="34"/>
        <v>5075.9259999999995</v>
      </c>
      <c r="M105" s="38">
        <f t="shared" si="34"/>
        <v>5189.5317500000001</v>
      </c>
      <c r="N105" s="38">
        <f t="shared" si="34"/>
        <v>5151.8582499999993</v>
      </c>
      <c r="O105" s="38">
        <f t="shared" si="34"/>
        <v>5124.2847499999998</v>
      </c>
      <c r="P105" s="38">
        <f t="shared" si="34"/>
        <v>5105.0407500000001</v>
      </c>
      <c r="Q105" s="38">
        <f t="shared" si="34"/>
        <v>4881.7392499999996</v>
      </c>
      <c r="R105" s="38">
        <f t="shared" si="34"/>
        <v>4777.6875</v>
      </c>
      <c r="S105" s="38">
        <f t="shared" si="34"/>
        <v>4896.2830000000004</v>
      </c>
      <c r="T105" s="38">
        <f t="shared" si="34"/>
        <v>5067.2852500000008</v>
      </c>
      <c r="U105" s="38">
        <f t="shared" si="34"/>
        <v>5283.4960000000001</v>
      </c>
      <c r="V105" s="38">
        <f t="shared" si="34"/>
        <v>5503.6629999999996</v>
      </c>
      <c r="W105" s="38">
        <f t="shared" si="34"/>
        <v>5484.5650000000005</v>
      </c>
      <c r="X105" s="38">
        <f t="shared" si="34"/>
        <v>5537.8620000000001</v>
      </c>
      <c r="Y105" s="38">
        <f t="shared" si="34"/>
        <v>5491.4872500000001</v>
      </c>
      <c r="Z105" s="38">
        <f t="shared" si="34"/>
        <v>5522.9807500000006</v>
      </c>
      <c r="AA105" s="38">
        <f t="shared" si="34"/>
        <v>5554.3562500000007</v>
      </c>
      <c r="AB105" s="38">
        <f t="shared" si="34"/>
        <v>5551.1579999999994</v>
      </c>
      <c r="AC105" s="38">
        <f t="shared" si="34"/>
        <v>5775.1025</v>
      </c>
      <c r="AD105" s="38">
        <f t="shared" si="34"/>
        <v>5782.3532500000001</v>
      </c>
      <c r="AE105" s="38">
        <f t="shared" si="34"/>
        <v>5697.5042500000009</v>
      </c>
      <c r="AF105" s="38">
        <f t="shared" si="34"/>
        <v>5611.88375</v>
      </c>
      <c r="AG105" s="38">
        <f t="shared" si="34"/>
        <v>5535.2769999999991</v>
      </c>
      <c r="AH105" s="38">
        <f t="shared" si="34"/>
        <v>5559.6059999999998</v>
      </c>
      <c r="AI105" s="38">
        <f t="shared" si="34"/>
        <v>5697.1912499999999</v>
      </c>
      <c r="AJ105" s="38">
        <f t="shared" si="34"/>
        <v>6052.5952500000003</v>
      </c>
      <c r="AK105" s="38">
        <f t="shared" si="34"/>
        <v>5977.6294999999991</v>
      </c>
      <c r="AL105" s="38">
        <f t="shared" si="34"/>
        <v>5695.0862500000003</v>
      </c>
      <c r="AM105" s="38">
        <f t="shared" si="34"/>
        <v>5369.8597499999996</v>
      </c>
      <c r="AN105" s="38"/>
      <c r="AO105" s="38"/>
      <c r="AP105" s="38"/>
      <c r="AQ105" s="38"/>
      <c r="AW105" s="38"/>
      <c r="AX105" s="38"/>
      <c r="AY105" s="38"/>
      <c r="AZ105" s="38"/>
      <c r="BA105" s="74"/>
      <c r="BB105" s="74"/>
      <c r="BC105" s="60"/>
      <c r="BD105" s="60"/>
    </row>
    <row r="106" spans="2:58" x14ac:dyDescent="0.25">
      <c r="B106" s="130" t="s">
        <v>68</v>
      </c>
      <c r="C106" s="1" t="s">
        <v>80</v>
      </c>
      <c r="D106" s="38">
        <f t="shared" ref="D106:AM106" si="35">SUM(D30:G30)/4</f>
        <v>180.18389999999999</v>
      </c>
      <c r="E106" s="38">
        <f t="shared" si="35"/>
        <v>181.16075000000001</v>
      </c>
      <c r="F106" s="38">
        <f t="shared" si="35"/>
        <v>182.12035</v>
      </c>
      <c r="G106" s="38">
        <f t="shared" si="35"/>
        <v>182.966725</v>
      </c>
      <c r="H106" s="38">
        <f t="shared" si="35"/>
        <v>182.47045000000003</v>
      </c>
      <c r="I106" s="38">
        <f t="shared" si="35"/>
        <v>177.03829999999999</v>
      </c>
      <c r="J106" s="38">
        <f t="shared" si="35"/>
        <v>171.93627499999997</v>
      </c>
      <c r="K106" s="38">
        <f t="shared" si="35"/>
        <v>167.061925</v>
      </c>
      <c r="L106" s="38">
        <f t="shared" si="35"/>
        <v>163.36792500000001</v>
      </c>
      <c r="M106" s="38">
        <f t="shared" si="35"/>
        <v>169.27265</v>
      </c>
      <c r="N106" s="38">
        <f t="shared" si="35"/>
        <v>174.83339999999998</v>
      </c>
      <c r="O106" s="38">
        <f t="shared" si="35"/>
        <v>177.0984</v>
      </c>
      <c r="P106" s="38">
        <f t="shared" si="35"/>
        <v>171.615925</v>
      </c>
      <c r="Q106" s="38">
        <f t="shared" si="35"/>
        <v>162.799825</v>
      </c>
      <c r="R106" s="38">
        <f t="shared" si="35"/>
        <v>156.45977500000001</v>
      </c>
      <c r="S106" s="38">
        <f t="shared" si="35"/>
        <v>150.7338</v>
      </c>
      <c r="T106" s="38">
        <f t="shared" si="35"/>
        <v>149.96575000000001</v>
      </c>
      <c r="U106" s="38">
        <f t="shared" si="35"/>
        <v>143.77482499999999</v>
      </c>
      <c r="V106" s="38">
        <f t="shared" si="35"/>
        <v>133.748625</v>
      </c>
      <c r="W106" s="38">
        <f t="shared" si="35"/>
        <v>126.35317499999999</v>
      </c>
      <c r="X106" s="38">
        <f t="shared" si="35"/>
        <v>122.76027499999999</v>
      </c>
      <c r="Y106" s="38">
        <f t="shared" si="35"/>
        <v>122.66695</v>
      </c>
      <c r="Z106" s="38">
        <f t="shared" si="35"/>
        <v>126.96857499999999</v>
      </c>
      <c r="AA106" s="38">
        <f t="shared" si="35"/>
        <v>130.52182500000001</v>
      </c>
      <c r="AB106" s="38">
        <f t="shared" si="35"/>
        <v>135.329375</v>
      </c>
      <c r="AC106" s="38">
        <f t="shared" si="35"/>
        <v>140.6087</v>
      </c>
      <c r="AD106" s="38">
        <f t="shared" si="35"/>
        <v>141.54277500000001</v>
      </c>
      <c r="AE106" s="38">
        <f t="shared" si="35"/>
        <v>142.10615000000001</v>
      </c>
      <c r="AF106" s="38">
        <f t="shared" si="35"/>
        <v>142.72109999999998</v>
      </c>
      <c r="AG106" s="38">
        <f t="shared" si="35"/>
        <v>138.43090000000001</v>
      </c>
      <c r="AH106" s="38">
        <f t="shared" si="35"/>
        <v>124.25166249999999</v>
      </c>
      <c r="AI106" s="38">
        <f t="shared" si="35"/>
        <v>111.4740925</v>
      </c>
      <c r="AJ106" s="38">
        <f t="shared" si="35"/>
        <v>95.730494999999991</v>
      </c>
      <c r="AK106" s="38">
        <f t="shared" si="35"/>
        <v>84.389002500000004</v>
      </c>
      <c r="AL106" s="38">
        <f t="shared" si="35"/>
        <v>84.124092500000003</v>
      </c>
      <c r="AM106" s="38">
        <f t="shared" si="35"/>
        <v>84.536192499999999</v>
      </c>
      <c r="AN106" s="38"/>
      <c r="AO106" s="38"/>
      <c r="AP106" s="38"/>
      <c r="AQ106" s="38"/>
      <c r="AW106" s="38"/>
      <c r="AX106" s="38"/>
      <c r="AY106" s="38"/>
      <c r="AZ106" s="38"/>
      <c r="BA106" s="74"/>
      <c r="BB106" s="74"/>
      <c r="BC106" s="60"/>
      <c r="BD106" s="60"/>
    </row>
    <row r="107" spans="2:58" x14ac:dyDescent="0.25">
      <c r="B107" s="130"/>
      <c r="C107" s="1" t="s">
        <v>81</v>
      </c>
      <c r="D107" s="38">
        <f t="shared" ref="D107:AM107" si="36">SUM(D31:G31)/4</f>
        <v>1002.886025</v>
      </c>
      <c r="E107" s="38">
        <f t="shared" si="36"/>
        <v>1021.8014250000001</v>
      </c>
      <c r="F107" s="38">
        <f t="shared" si="36"/>
        <v>1039.2517499999999</v>
      </c>
      <c r="G107" s="38">
        <f t="shared" si="36"/>
        <v>1055.31</v>
      </c>
      <c r="H107" s="38">
        <f t="shared" si="36"/>
        <v>1078.1367500000001</v>
      </c>
      <c r="I107" s="38">
        <f t="shared" si="36"/>
        <v>1090.64075</v>
      </c>
      <c r="J107" s="38">
        <f t="shared" si="36"/>
        <v>1094.1559999999999</v>
      </c>
      <c r="K107" s="38">
        <f t="shared" si="36"/>
        <v>1067.353525</v>
      </c>
      <c r="L107" s="38">
        <f t="shared" si="36"/>
        <v>1049.5627750000001</v>
      </c>
      <c r="M107" s="38">
        <f t="shared" si="36"/>
        <v>1029.513025</v>
      </c>
      <c r="N107" s="38">
        <f t="shared" si="36"/>
        <v>1015.1200250000001</v>
      </c>
      <c r="O107" s="38">
        <f t="shared" si="36"/>
        <v>1005.20155</v>
      </c>
      <c r="P107" s="38">
        <f t="shared" si="36"/>
        <v>966.39765</v>
      </c>
      <c r="Q107" s="38">
        <f t="shared" si="36"/>
        <v>937.60129999999992</v>
      </c>
      <c r="R107" s="38">
        <f t="shared" si="36"/>
        <v>909.82644999999991</v>
      </c>
      <c r="S107" s="38">
        <f t="shared" si="36"/>
        <v>899.21552500000007</v>
      </c>
      <c r="T107" s="38">
        <f t="shared" si="36"/>
        <v>882.81647499999997</v>
      </c>
      <c r="U107" s="38">
        <f t="shared" si="36"/>
        <v>867.68222500000002</v>
      </c>
      <c r="V107" s="38">
        <f t="shared" si="36"/>
        <v>847.56632500000001</v>
      </c>
      <c r="W107" s="38">
        <f t="shared" si="36"/>
        <v>833.65592500000002</v>
      </c>
      <c r="X107" s="38">
        <f t="shared" si="36"/>
        <v>829.00054999999998</v>
      </c>
      <c r="Y107" s="38">
        <f t="shared" si="36"/>
        <v>835.79465000000005</v>
      </c>
      <c r="Z107" s="38">
        <f t="shared" si="36"/>
        <v>857.10582499999998</v>
      </c>
      <c r="AA107" s="38">
        <f t="shared" si="36"/>
        <v>860.25452500000006</v>
      </c>
      <c r="AB107" s="38">
        <f t="shared" si="36"/>
        <v>872.46119999999996</v>
      </c>
      <c r="AC107" s="38">
        <f t="shared" si="36"/>
        <v>879.41772500000002</v>
      </c>
      <c r="AD107" s="38">
        <f t="shared" si="36"/>
        <v>873.2405</v>
      </c>
      <c r="AE107" s="38">
        <f t="shared" si="36"/>
        <v>885.1635</v>
      </c>
      <c r="AF107" s="38">
        <f t="shared" si="36"/>
        <v>898.21109999999999</v>
      </c>
      <c r="AG107" s="38">
        <f t="shared" si="36"/>
        <v>890.29477499999996</v>
      </c>
      <c r="AH107" s="38">
        <f t="shared" si="36"/>
        <v>856.08837500000004</v>
      </c>
      <c r="AI107" s="38">
        <f t="shared" si="36"/>
        <v>809.23710000000005</v>
      </c>
      <c r="AJ107" s="38">
        <f t="shared" si="36"/>
        <v>752.1771</v>
      </c>
      <c r="AK107" s="38">
        <f t="shared" si="36"/>
        <v>722.39872500000001</v>
      </c>
      <c r="AL107" s="38">
        <f t="shared" si="36"/>
        <v>723.79970000000003</v>
      </c>
      <c r="AM107" s="38">
        <f t="shared" si="36"/>
        <v>724.36569999999995</v>
      </c>
      <c r="AN107" s="38"/>
      <c r="AO107" s="38"/>
      <c r="AP107" s="38"/>
      <c r="AQ107" s="38"/>
      <c r="AW107" s="38"/>
      <c r="AX107" s="38"/>
      <c r="AY107" s="38"/>
      <c r="AZ107" s="38"/>
      <c r="BA107" s="58"/>
      <c r="BB107" s="59"/>
      <c r="BC107" s="59"/>
      <c r="BD107" s="60"/>
      <c r="BE107" s="39"/>
      <c r="BF107" s="39"/>
    </row>
    <row r="108" spans="2:58" x14ac:dyDescent="0.25">
      <c r="B108" s="130"/>
      <c r="C108" s="1" t="s">
        <v>82</v>
      </c>
      <c r="D108" s="38">
        <f t="shared" ref="D108:AM108" si="37">SUM(D32:G32)/4</f>
        <v>6179.0252499999997</v>
      </c>
      <c r="E108" s="38">
        <f t="shared" si="37"/>
        <v>6421.2545</v>
      </c>
      <c r="F108" s="38">
        <f t="shared" si="37"/>
        <v>6373.0495000000001</v>
      </c>
      <c r="G108" s="38">
        <f t="shared" si="37"/>
        <v>6560.7629999999999</v>
      </c>
      <c r="H108" s="38">
        <f t="shared" si="37"/>
        <v>6854.5957500000004</v>
      </c>
      <c r="I108" s="38">
        <f t="shared" si="37"/>
        <v>7153.1930000000002</v>
      </c>
      <c r="J108" s="38">
        <f t="shared" si="37"/>
        <v>7488.8812499999995</v>
      </c>
      <c r="K108" s="38">
        <f t="shared" si="37"/>
        <v>7456.1120000000001</v>
      </c>
      <c r="L108" s="38">
        <f t="shared" si="37"/>
        <v>7293.1904999999997</v>
      </c>
      <c r="M108" s="38">
        <f t="shared" si="37"/>
        <v>7108.5702499999998</v>
      </c>
      <c r="N108" s="38">
        <f t="shared" si="37"/>
        <v>6603.6180000000004</v>
      </c>
      <c r="O108" s="38">
        <f t="shared" si="37"/>
        <v>6275.3824999999997</v>
      </c>
      <c r="P108" s="38">
        <f t="shared" si="37"/>
        <v>5736.7425000000003</v>
      </c>
      <c r="Q108" s="38">
        <f t="shared" si="37"/>
        <v>5419.0369999999994</v>
      </c>
      <c r="R108" s="38">
        <f t="shared" si="37"/>
        <v>5189.7237499999992</v>
      </c>
      <c r="S108" s="38">
        <f t="shared" si="37"/>
        <v>5088.1559999999999</v>
      </c>
      <c r="T108" s="38">
        <f t="shared" si="37"/>
        <v>5115.8029999999999</v>
      </c>
      <c r="U108" s="38">
        <f t="shared" si="37"/>
        <v>5090.4207500000002</v>
      </c>
      <c r="V108" s="38">
        <f t="shared" si="37"/>
        <v>5197.4032499999994</v>
      </c>
      <c r="W108" s="38">
        <f t="shared" si="37"/>
        <v>5266.5384999999997</v>
      </c>
      <c r="X108" s="38">
        <f t="shared" si="37"/>
        <v>5184.29025</v>
      </c>
      <c r="Y108" s="38">
        <f t="shared" si="37"/>
        <v>5163.4767499999998</v>
      </c>
      <c r="Z108" s="38">
        <f t="shared" si="37"/>
        <v>5057.3867500000006</v>
      </c>
      <c r="AA108" s="38">
        <f t="shared" si="37"/>
        <v>4969.9970000000003</v>
      </c>
      <c r="AB108" s="38">
        <f t="shared" si="37"/>
        <v>4995.0577499999999</v>
      </c>
      <c r="AC108" s="38">
        <f t="shared" si="37"/>
        <v>4928.0202499999996</v>
      </c>
      <c r="AD108" s="38">
        <f t="shared" si="37"/>
        <v>4978.0857500000002</v>
      </c>
      <c r="AE108" s="38">
        <f t="shared" si="37"/>
        <v>4989.1147500000006</v>
      </c>
      <c r="AF108" s="38">
        <f t="shared" si="37"/>
        <v>5084.4414999999999</v>
      </c>
      <c r="AG108" s="38">
        <f t="shared" si="37"/>
        <v>5074.4830000000002</v>
      </c>
      <c r="AH108" s="38">
        <f t="shared" si="37"/>
        <v>4890.558</v>
      </c>
      <c r="AI108" s="38">
        <f t="shared" si="37"/>
        <v>4822.8252499999999</v>
      </c>
      <c r="AJ108" s="38">
        <f t="shared" si="37"/>
        <v>4657.9077500000003</v>
      </c>
      <c r="AK108" s="38">
        <f t="shared" si="37"/>
        <v>4672.4177500000005</v>
      </c>
      <c r="AL108" s="38">
        <f t="shared" si="37"/>
        <v>4796.1222499999994</v>
      </c>
      <c r="AM108" s="38">
        <f t="shared" si="37"/>
        <v>4656.8122499999999</v>
      </c>
      <c r="AN108" s="38"/>
      <c r="AO108" s="38"/>
      <c r="AP108" s="38"/>
      <c r="AQ108" s="38"/>
      <c r="AW108" s="38"/>
      <c r="AX108" s="38"/>
      <c r="AY108" s="38"/>
      <c r="AZ108" s="38"/>
      <c r="BA108" s="58"/>
      <c r="BB108" s="59"/>
      <c r="BC108" s="59"/>
      <c r="BD108" s="60"/>
      <c r="BE108" s="39"/>
      <c r="BF108" s="39"/>
    </row>
    <row r="109" spans="2:58" x14ac:dyDescent="0.25">
      <c r="B109" s="130" t="s">
        <v>69</v>
      </c>
      <c r="C109" s="1" t="s">
        <v>80</v>
      </c>
      <c r="D109" s="38">
        <f t="shared" ref="D109:AM109" si="38">SUM(D33:G33)/4</f>
        <v>150.13822499999998</v>
      </c>
      <c r="E109" s="38">
        <f t="shared" si="38"/>
        <v>158.18720000000002</v>
      </c>
      <c r="F109" s="38">
        <f t="shared" si="38"/>
        <v>164.50097500000001</v>
      </c>
      <c r="G109" s="38">
        <f t="shared" si="38"/>
        <v>165.47312500000001</v>
      </c>
      <c r="H109" s="38">
        <f t="shared" si="38"/>
        <v>166.49687499999999</v>
      </c>
      <c r="I109" s="38">
        <f t="shared" si="38"/>
        <v>164.22337499999998</v>
      </c>
      <c r="J109" s="38">
        <f t="shared" si="38"/>
        <v>156.70869999999999</v>
      </c>
      <c r="K109" s="38">
        <f t="shared" si="38"/>
        <v>149.8381</v>
      </c>
      <c r="L109" s="38">
        <f t="shared" si="38"/>
        <v>150.22615000000002</v>
      </c>
      <c r="M109" s="38">
        <f t="shared" si="38"/>
        <v>151.99587500000001</v>
      </c>
      <c r="N109" s="38">
        <f t="shared" si="38"/>
        <v>158.75489999999999</v>
      </c>
      <c r="O109" s="38">
        <f t="shared" si="38"/>
        <v>163.82665</v>
      </c>
      <c r="P109" s="38">
        <f t="shared" si="38"/>
        <v>161.89585</v>
      </c>
      <c r="Q109" s="38">
        <f t="shared" si="38"/>
        <v>155.93084999999999</v>
      </c>
      <c r="R109" s="38">
        <f t="shared" si="38"/>
        <v>146.696425</v>
      </c>
      <c r="S109" s="38">
        <f t="shared" si="38"/>
        <v>141.980075</v>
      </c>
      <c r="T109" s="38">
        <f t="shared" si="38"/>
        <v>133.96067499999998</v>
      </c>
      <c r="U109" s="38">
        <f t="shared" si="38"/>
        <v>125.54430000000001</v>
      </c>
      <c r="V109" s="38">
        <f t="shared" si="38"/>
        <v>121.45255</v>
      </c>
      <c r="W109" s="38">
        <f t="shared" si="38"/>
        <v>112.4984</v>
      </c>
      <c r="X109" s="38">
        <f t="shared" si="38"/>
        <v>105.66465500000001</v>
      </c>
      <c r="Y109" s="38">
        <f t="shared" si="38"/>
        <v>102.55788</v>
      </c>
      <c r="Z109" s="38">
        <f t="shared" si="38"/>
        <v>97.358840000000001</v>
      </c>
      <c r="AA109" s="38">
        <f t="shared" si="38"/>
        <v>95.558697500000008</v>
      </c>
      <c r="AB109" s="38">
        <f t="shared" si="38"/>
        <v>96.6873425</v>
      </c>
      <c r="AC109" s="38">
        <f t="shared" si="38"/>
        <v>95.667095000000018</v>
      </c>
      <c r="AD109" s="38">
        <f t="shared" si="38"/>
        <v>100.05336</v>
      </c>
      <c r="AE109" s="38">
        <f t="shared" si="38"/>
        <v>99.551522500000004</v>
      </c>
      <c r="AF109" s="38">
        <f t="shared" si="38"/>
        <v>99.2243225</v>
      </c>
      <c r="AG109" s="38">
        <f t="shared" si="38"/>
        <v>102.224795</v>
      </c>
      <c r="AH109" s="38">
        <f t="shared" si="38"/>
        <v>93.452065000000005</v>
      </c>
      <c r="AI109" s="38">
        <f t="shared" si="38"/>
        <v>81.754729999999995</v>
      </c>
      <c r="AJ109" s="38">
        <f t="shared" si="38"/>
        <v>77.826674999999994</v>
      </c>
      <c r="AK109" s="38">
        <f t="shared" si="38"/>
        <v>70.195717500000001</v>
      </c>
      <c r="AL109" s="38">
        <f t="shared" si="38"/>
        <v>76.812017499999996</v>
      </c>
      <c r="AM109" s="38">
        <f t="shared" si="38"/>
        <v>91.660632500000006</v>
      </c>
      <c r="AN109" s="38"/>
      <c r="AO109" s="38"/>
      <c r="AP109" s="38"/>
      <c r="AQ109" s="38"/>
      <c r="AW109" s="38"/>
      <c r="AX109" s="38"/>
      <c r="AY109" s="38"/>
      <c r="AZ109" s="38"/>
      <c r="BA109" s="58"/>
      <c r="BB109" s="59"/>
      <c r="BC109" s="59"/>
      <c r="BD109" s="60"/>
      <c r="BE109" s="39"/>
      <c r="BF109" s="39"/>
    </row>
    <row r="110" spans="2:58" x14ac:dyDescent="0.25">
      <c r="B110" s="130"/>
      <c r="C110" s="1" t="s">
        <v>81</v>
      </c>
      <c r="D110" s="38">
        <f t="shared" ref="D110:AM110" si="39">SUM(D34:G34)/4</f>
        <v>707.5243999999999</v>
      </c>
      <c r="E110" s="38">
        <f t="shared" si="39"/>
        <v>723.80544999999995</v>
      </c>
      <c r="F110" s="38">
        <f t="shared" si="39"/>
        <v>736.25087499999995</v>
      </c>
      <c r="G110" s="38">
        <f t="shared" si="39"/>
        <v>743.18979999999999</v>
      </c>
      <c r="H110" s="38">
        <f t="shared" si="39"/>
        <v>753.43115</v>
      </c>
      <c r="I110" s="38">
        <f t="shared" si="39"/>
        <v>762.65747499999998</v>
      </c>
      <c r="J110" s="38">
        <f t="shared" si="39"/>
        <v>764.31522500000005</v>
      </c>
      <c r="K110" s="38">
        <f t="shared" si="39"/>
        <v>754.25249999999994</v>
      </c>
      <c r="L110" s="38">
        <f t="shared" si="39"/>
        <v>772.202225</v>
      </c>
      <c r="M110" s="38">
        <f t="shared" si="39"/>
        <v>780.85452499999997</v>
      </c>
      <c r="N110" s="38">
        <f t="shared" si="39"/>
        <v>795.75950000000012</v>
      </c>
      <c r="O110" s="38">
        <f t="shared" si="39"/>
        <v>811.17917499999999</v>
      </c>
      <c r="P110" s="38">
        <f t="shared" si="39"/>
        <v>805.7817</v>
      </c>
      <c r="Q110" s="38">
        <f t="shared" si="39"/>
        <v>789.67724999999996</v>
      </c>
      <c r="R110" s="38">
        <f t="shared" si="39"/>
        <v>775.89675</v>
      </c>
      <c r="S110" s="38">
        <f t="shared" si="39"/>
        <v>765.7011500000001</v>
      </c>
      <c r="T110" s="38">
        <f t="shared" si="39"/>
        <v>748.87509999999997</v>
      </c>
      <c r="U110" s="38">
        <f t="shared" si="39"/>
        <v>735.89977499999998</v>
      </c>
      <c r="V110" s="38">
        <f t="shared" si="39"/>
        <v>719.10784999999998</v>
      </c>
      <c r="W110" s="38">
        <f t="shared" si="39"/>
        <v>707.37197499999991</v>
      </c>
      <c r="X110" s="38">
        <f t="shared" si="39"/>
        <v>697.25649999999996</v>
      </c>
      <c r="Y110" s="38">
        <f t="shared" si="39"/>
        <v>697.11722499999996</v>
      </c>
      <c r="Z110" s="38">
        <f t="shared" si="39"/>
        <v>702.27049999999997</v>
      </c>
      <c r="AA110" s="38">
        <f t="shared" si="39"/>
        <v>696.82642499999997</v>
      </c>
      <c r="AB110" s="38">
        <f t="shared" si="39"/>
        <v>709.86637499999995</v>
      </c>
      <c r="AC110" s="38">
        <f t="shared" si="39"/>
        <v>721.64617499999997</v>
      </c>
      <c r="AD110" s="38">
        <f t="shared" si="39"/>
        <v>736.24855000000002</v>
      </c>
      <c r="AE110" s="38">
        <f t="shared" si="39"/>
        <v>750.77642500000002</v>
      </c>
      <c r="AF110" s="38">
        <f t="shared" si="39"/>
        <v>752.58697500000005</v>
      </c>
      <c r="AG110" s="38">
        <f t="shared" si="39"/>
        <v>754.84557500000005</v>
      </c>
      <c r="AH110" s="38">
        <f t="shared" si="39"/>
        <v>709.90470000000005</v>
      </c>
      <c r="AI110" s="38">
        <f t="shared" si="39"/>
        <v>665.94712500000003</v>
      </c>
      <c r="AJ110" s="38">
        <f t="shared" si="39"/>
        <v>646.14497500000004</v>
      </c>
      <c r="AK110" s="38">
        <f t="shared" si="39"/>
        <v>617.96055000000001</v>
      </c>
      <c r="AL110" s="38">
        <f t="shared" si="39"/>
        <v>643.42792499999996</v>
      </c>
      <c r="AM110" s="38">
        <f t="shared" si="39"/>
        <v>676.29612499999996</v>
      </c>
      <c r="AN110" s="38"/>
      <c r="AO110" s="38"/>
      <c r="AP110" s="38"/>
      <c r="AQ110" s="38"/>
      <c r="AW110" s="38"/>
      <c r="AX110" s="38"/>
      <c r="AY110" s="38"/>
      <c r="AZ110" s="38"/>
      <c r="BA110" s="58"/>
      <c r="BB110" s="59"/>
      <c r="BC110" s="59"/>
      <c r="BD110" s="60"/>
      <c r="BE110" s="39"/>
      <c r="BF110" s="39"/>
    </row>
    <row r="111" spans="2:58" x14ac:dyDescent="0.25">
      <c r="B111" s="130"/>
      <c r="C111" s="1" t="s">
        <v>82</v>
      </c>
      <c r="D111" s="38">
        <f t="shared" ref="D111:AM111" si="40">SUM(D35:G35)/4</f>
        <v>3181.6435000000001</v>
      </c>
      <c r="E111" s="38">
        <f t="shared" si="40"/>
        <v>3296.377</v>
      </c>
      <c r="F111" s="38">
        <f t="shared" si="40"/>
        <v>3338.2492499999998</v>
      </c>
      <c r="G111" s="38">
        <f t="shared" si="40"/>
        <v>3418.2392500000001</v>
      </c>
      <c r="H111" s="38">
        <f t="shared" si="40"/>
        <v>3557.6202499999999</v>
      </c>
      <c r="I111" s="38">
        <f t="shared" si="40"/>
        <v>3677.4065000000001</v>
      </c>
      <c r="J111" s="38">
        <f t="shared" si="40"/>
        <v>3828.48675</v>
      </c>
      <c r="K111" s="38">
        <f t="shared" si="40"/>
        <v>3912.7762499999999</v>
      </c>
      <c r="L111" s="38">
        <f t="shared" si="40"/>
        <v>4087.4102499999999</v>
      </c>
      <c r="M111" s="38">
        <f t="shared" si="40"/>
        <v>4073.0749999999998</v>
      </c>
      <c r="N111" s="38">
        <f t="shared" si="40"/>
        <v>4068.3525</v>
      </c>
      <c r="O111" s="38">
        <f t="shared" si="40"/>
        <v>4072.50675</v>
      </c>
      <c r="P111" s="38">
        <f t="shared" si="40"/>
        <v>4011.8145</v>
      </c>
      <c r="Q111" s="38">
        <f t="shared" si="40"/>
        <v>3947.6605</v>
      </c>
      <c r="R111" s="38">
        <f t="shared" si="40"/>
        <v>3953.9105</v>
      </c>
      <c r="S111" s="38">
        <f t="shared" si="40"/>
        <v>3849.5362500000001</v>
      </c>
      <c r="T111" s="38">
        <f t="shared" si="40"/>
        <v>3765.6550000000002</v>
      </c>
      <c r="U111" s="38">
        <f t="shared" si="40"/>
        <v>3713.5029999999997</v>
      </c>
      <c r="V111" s="38">
        <f t="shared" si="40"/>
        <v>3552.5597499999999</v>
      </c>
      <c r="W111" s="38">
        <f t="shared" si="40"/>
        <v>3434.93</v>
      </c>
      <c r="X111" s="38">
        <f t="shared" si="40"/>
        <v>3306.116</v>
      </c>
      <c r="Y111" s="38">
        <f t="shared" si="40"/>
        <v>3215.1167500000001</v>
      </c>
      <c r="Z111" s="38">
        <f t="shared" si="40"/>
        <v>3206.39725</v>
      </c>
      <c r="AA111" s="38">
        <f t="shared" si="40"/>
        <v>3241.0695000000001</v>
      </c>
      <c r="AB111" s="38">
        <f t="shared" si="40"/>
        <v>3436.1349999999998</v>
      </c>
      <c r="AC111" s="38">
        <f t="shared" si="40"/>
        <v>3659.5972499999998</v>
      </c>
      <c r="AD111" s="38">
        <f t="shared" si="40"/>
        <v>3933.3015</v>
      </c>
      <c r="AE111" s="38">
        <f t="shared" si="40"/>
        <v>4134.6504999999997</v>
      </c>
      <c r="AF111" s="38">
        <f t="shared" si="40"/>
        <v>4052.5389999999998</v>
      </c>
      <c r="AG111" s="38">
        <f t="shared" si="40"/>
        <v>3979.5637500000003</v>
      </c>
      <c r="AH111" s="38">
        <f t="shared" si="40"/>
        <v>3671.0877499999997</v>
      </c>
      <c r="AI111" s="38">
        <f t="shared" si="40"/>
        <v>3366.3519999999999</v>
      </c>
      <c r="AJ111" s="38">
        <f t="shared" si="40"/>
        <v>3350.9265</v>
      </c>
      <c r="AK111" s="38">
        <f t="shared" si="40"/>
        <v>3307.5434999999998</v>
      </c>
      <c r="AL111" s="38">
        <f t="shared" si="40"/>
        <v>3458.9567499999998</v>
      </c>
      <c r="AM111" s="38">
        <f t="shared" si="40"/>
        <v>3920.6954999999998</v>
      </c>
      <c r="AN111" s="38"/>
      <c r="AO111" s="38"/>
      <c r="AP111" s="38"/>
      <c r="AQ111" s="38"/>
      <c r="AW111" s="38"/>
      <c r="AX111" s="38"/>
      <c r="AY111" s="38"/>
      <c r="AZ111" s="38"/>
      <c r="BA111" s="58"/>
      <c r="BB111" s="59"/>
      <c r="BC111" s="59"/>
      <c r="BD111" s="60"/>
      <c r="BE111" s="39"/>
      <c r="BF111" s="39"/>
    </row>
    <row r="112" spans="2:58" x14ac:dyDescent="0.25">
      <c r="B112" s="130" t="s">
        <v>70</v>
      </c>
      <c r="C112" s="1" t="s">
        <v>80</v>
      </c>
      <c r="D112" s="38">
        <f t="shared" ref="D112:AM112" si="41">SUM(D36:G36)/4</f>
        <v>205.63162500000001</v>
      </c>
      <c r="E112" s="38">
        <f t="shared" si="41"/>
        <v>203.9443</v>
      </c>
      <c r="F112" s="38">
        <f t="shared" si="41"/>
        <v>207.28797500000002</v>
      </c>
      <c r="G112" s="38">
        <f t="shared" si="41"/>
        <v>209.03932500000002</v>
      </c>
      <c r="H112" s="38">
        <f t="shared" si="41"/>
        <v>206.95179999999999</v>
      </c>
      <c r="I112" s="38">
        <f t="shared" si="41"/>
        <v>213.66727499999999</v>
      </c>
      <c r="J112" s="38">
        <f t="shared" si="41"/>
        <v>218.43819999999999</v>
      </c>
      <c r="K112" s="38">
        <f t="shared" si="41"/>
        <v>221.294625</v>
      </c>
      <c r="L112" s="38">
        <f t="shared" si="41"/>
        <v>220.28909999999999</v>
      </c>
      <c r="M112" s="38">
        <f t="shared" si="41"/>
        <v>221.29197499999998</v>
      </c>
      <c r="N112" s="38">
        <f t="shared" si="41"/>
        <v>218.62122499999998</v>
      </c>
      <c r="O112" s="38">
        <f t="shared" si="41"/>
        <v>213.11327499999999</v>
      </c>
      <c r="P112" s="38">
        <f t="shared" si="41"/>
        <v>210.21754999999999</v>
      </c>
      <c r="Q112" s="38">
        <f t="shared" si="41"/>
        <v>199.67812499999999</v>
      </c>
      <c r="R112" s="38">
        <f t="shared" si="41"/>
        <v>182.228825</v>
      </c>
      <c r="S112" s="38">
        <f t="shared" si="41"/>
        <v>171.189875</v>
      </c>
      <c r="T112" s="38">
        <f t="shared" si="41"/>
        <v>160.94315</v>
      </c>
      <c r="U112" s="38">
        <f t="shared" si="41"/>
        <v>149.50970000000001</v>
      </c>
      <c r="V112" s="38">
        <f t="shared" si="41"/>
        <v>146.76667499999999</v>
      </c>
      <c r="W112" s="38">
        <f t="shared" si="41"/>
        <v>143.6523</v>
      </c>
      <c r="X112" s="38">
        <f t="shared" si="41"/>
        <v>140.14857499999999</v>
      </c>
      <c r="Y112" s="38">
        <f t="shared" si="41"/>
        <v>138.49304999999998</v>
      </c>
      <c r="Z112" s="38">
        <f t="shared" si="41"/>
        <v>129.02273250000002</v>
      </c>
      <c r="AA112" s="38">
        <f t="shared" si="41"/>
        <v>122.05933250000001</v>
      </c>
      <c r="AB112" s="38">
        <f t="shared" si="41"/>
        <v>120.91960750000001</v>
      </c>
      <c r="AC112" s="38">
        <f t="shared" si="41"/>
        <v>124.1671825</v>
      </c>
      <c r="AD112" s="38">
        <f t="shared" si="41"/>
        <v>136.89259999999999</v>
      </c>
      <c r="AE112" s="38">
        <f t="shared" si="41"/>
        <v>145.08892499999999</v>
      </c>
      <c r="AF112" s="38">
        <f t="shared" si="41"/>
        <v>150.92495</v>
      </c>
      <c r="AG112" s="38">
        <f t="shared" si="41"/>
        <v>154.387325</v>
      </c>
      <c r="AH112" s="38">
        <f t="shared" si="41"/>
        <v>139.83114499999999</v>
      </c>
      <c r="AI112" s="38">
        <f t="shared" si="41"/>
        <v>121.04109</v>
      </c>
      <c r="AJ112" s="38">
        <f t="shared" si="41"/>
        <v>102.6109275</v>
      </c>
      <c r="AK112" s="38">
        <f t="shared" si="41"/>
        <v>95.047727499999993</v>
      </c>
      <c r="AL112" s="38">
        <f t="shared" si="41"/>
        <v>107.4023825</v>
      </c>
      <c r="AM112" s="38">
        <f t="shared" si="41"/>
        <v>123.69186250000001</v>
      </c>
      <c r="AN112" s="38"/>
      <c r="AO112" s="38"/>
      <c r="AP112" s="38"/>
      <c r="AQ112" s="38"/>
      <c r="AW112" s="38"/>
      <c r="AX112" s="38"/>
      <c r="AY112" s="38"/>
      <c r="AZ112" s="38"/>
      <c r="BA112" s="58"/>
      <c r="BB112" s="59"/>
      <c r="BC112" s="59"/>
      <c r="BD112" s="59"/>
      <c r="BE112" s="33"/>
      <c r="BF112" s="33"/>
    </row>
    <row r="113" spans="2:58" x14ac:dyDescent="0.25">
      <c r="B113" s="130"/>
      <c r="C113" s="1" t="s">
        <v>81</v>
      </c>
      <c r="D113" s="38">
        <f t="shared" ref="D113:AM113" si="42">SUM(D37:G37)/4</f>
        <v>1044.48325</v>
      </c>
      <c r="E113" s="38">
        <f t="shared" si="42"/>
        <v>1071.9494999999999</v>
      </c>
      <c r="F113" s="38">
        <f t="shared" si="42"/>
        <v>1100.3095000000001</v>
      </c>
      <c r="G113" s="38">
        <f t="shared" si="42"/>
        <v>1117.8072500000001</v>
      </c>
      <c r="H113" s="38">
        <f t="shared" si="42"/>
        <v>1114.2697499999999</v>
      </c>
      <c r="I113" s="38">
        <f t="shared" si="42"/>
        <v>1114.9682500000001</v>
      </c>
      <c r="J113" s="38">
        <f t="shared" si="42"/>
        <v>1127.2860000000001</v>
      </c>
      <c r="K113" s="38">
        <f t="shared" si="42"/>
        <v>1128.1320000000001</v>
      </c>
      <c r="L113" s="38">
        <f t="shared" si="42"/>
        <v>1151.789</v>
      </c>
      <c r="M113" s="38">
        <f t="shared" si="42"/>
        <v>1149.67</v>
      </c>
      <c r="N113" s="38">
        <f t="shared" si="42"/>
        <v>1132.502</v>
      </c>
      <c r="O113" s="38">
        <f t="shared" si="42"/>
        <v>1127.3937500000002</v>
      </c>
      <c r="P113" s="38">
        <f t="shared" si="42"/>
        <v>1087.8895</v>
      </c>
      <c r="Q113" s="38">
        <f t="shared" si="42"/>
        <v>1063.3107500000001</v>
      </c>
      <c r="R113" s="38">
        <f t="shared" si="42"/>
        <v>1055.8942500000001</v>
      </c>
      <c r="S113" s="38">
        <f t="shared" si="42"/>
        <v>1011.7984750000001</v>
      </c>
      <c r="T113" s="38">
        <f t="shared" si="42"/>
        <v>1014.2867249999999</v>
      </c>
      <c r="U113" s="38">
        <f t="shared" si="42"/>
        <v>1015.811475</v>
      </c>
      <c r="V113" s="38">
        <f t="shared" si="42"/>
        <v>1003.9462249999999</v>
      </c>
      <c r="W113" s="38">
        <f t="shared" si="42"/>
        <v>1019.1947499999999</v>
      </c>
      <c r="X113" s="38">
        <f t="shared" si="42"/>
        <v>1008.6185249999999</v>
      </c>
      <c r="Y113" s="38">
        <f t="shared" si="42"/>
        <v>989.73867499999994</v>
      </c>
      <c r="Z113" s="38">
        <f t="shared" si="42"/>
        <v>948.52272500000004</v>
      </c>
      <c r="AA113" s="38">
        <f t="shared" si="42"/>
        <v>925.21477499999992</v>
      </c>
      <c r="AB113" s="38">
        <f t="shared" si="42"/>
        <v>923.95504999999991</v>
      </c>
      <c r="AC113" s="38">
        <f t="shared" si="42"/>
        <v>917.91055000000006</v>
      </c>
      <c r="AD113" s="38">
        <f t="shared" si="42"/>
        <v>930.33225000000004</v>
      </c>
      <c r="AE113" s="38">
        <f t="shared" si="42"/>
        <v>945.62742500000002</v>
      </c>
      <c r="AF113" s="38">
        <f t="shared" si="42"/>
        <v>947.86307500000009</v>
      </c>
      <c r="AG113" s="38">
        <f t="shared" si="42"/>
        <v>958.9819500000001</v>
      </c>
      <c r="AH113" s="38">
        <f t="shared" si="42"/>
        <v>949.468975</v>
      </c>
      <c r="AI113" s="38">
        <f t="shared" si="42"/>
        <v>904.38757499999997</v>
      </c>
      <c r="AJ113" s="38">
        <f t="shared" si="42"/>
        <v>882.04665</v>
      </c>
      <c r="AK113" s="38">
        <f t="shared" si="42"/>
        <v>849.55177499999991</v>
      </c>
      <c r="AL113" s="38">
        <f t="shared" si="42"/>
        <v>885.60400000000004</v>
      </c>
      <c r="AM113" s="38">
        <f t="shared" si="42"/>
        <v>943.95392500000003</v>
      </c>
      <c r="AN113" s="38"/>
      <c r="AO113" s="38"/>
      <c r="AP113" s="38"/>
      <c r="AQ113" s="38"/>
      <c r="AW113" s="38"/>
      <c r="AX113" s="38"/>
      <c r="AY113" s="38"/>
      <c r="AZ113" s="38"/>
      <c r="BA113" s="58"/>
      <c r="BB113" s="59"/>
      <c r="BC113" s="59"/>
      <c r="BD113" s="59"/>
      <c r="BE113" s="33"/>
      <c r="BF113" s="33"/>
    </row>
    <row r="114" spans="2:58" x14ac:dyDescent="0.25">
      <c r="B114" s="130"/>
      <c r="C114" s="1" t="s">
        <v>82</v>
      </c>
      <c r="D114" s="38">
        <f t="shared" ref="D114:AM114" si="43">SUM(D38:G38)/4</f>
        <v>5086.0037499999999</v>
      </c>
      <c r="E114" s="38">
        <f t="shared" si="43"/>
        <v>5198.2834999999995</v>
      </c>
      <c r="F114" s="38">
        <f t="shared" si="43"/>
        <v>5306.3074999999999</v>
      </c>
      <c r="G114" s="38">
        <f t="shared" si="43"/>
        <v>5656.0062500000004</v>
      </c>
      <c r="H114" s="38">
        <f t="shared" si="43"/>
        <v>5923.0599999999995</v>
      </c>
      <c r="I114" s="38">
        <f t="shared" si="43"/>
        <v>6211.8554999999997</v>
      </c>
      <c r="J114" s="38">
        <f t="shared" si="43"/>
        <v>6824.2435000000005</v>
      </c>
      <c r="K114" s="38">
        <f t="shared" si="43"/>
        <v>7162.5010000000002</v>
      </c>
      <c r="L114" s="38">
        <f t="shared" si="43"/>
        <v>7214.9649999999992</v>
      </c>
      <c r="M114" s="38">
        <f t="shared" si="43"/>
        <v>7011.5389999999998</v>
      </c>
      <c r="N114" s="38">
        <f t="shared" si="43"/>
        <v>6432.8134999999993</v>
      </c>
      <c r="O114" s="38">
        <f t="shared" si="43"/>
        <v>6011.4549999999999</v>
      </c>
      <c r="P114" s="38">
        <f t="shared" si="43"/>
        <v>5705.4382500000002</v>
      </c>
      <c r="Q114" s="38">
        <f t="shared" si="43"/>
        <v>5570.0574999999999</v>
      </c>
      <c r="R114" s="38">
        <f t="shared" si="43"/>
        <v>5679.6445000000003</v>
      </c>
      <c r="S114" s="38">
        <f t="shared" si="43"/>
        <v>5805.4512500000001</v>
      </c>
      <c r="T114" s="38">
        <f t="shared" si="43"/>
        <v>6038.95</v>
      </c>
      <c r="U114" s="38">
        <f t="shared" si="43"/>
        <v>6150.6807499999995</v>
      </c>
      <c r="V114" s="38">
        <f t="shared" si="43"/>
        <v>5919.4445000000005</v>
      </c>
      <c r="W114" s="38">
        <f t="shared" si="43"/>
        <v>5656.5457500000002</v>
      </c>
      <c r="X114" s="38">
        <f t="shared" si="43"/>
        <v>5262.1517499999991</v>
      </c>
      <c r="Y114" s="38">
        <f t="shared" si="43"/>
        <v>5145.3549999999996</v>
      </c>
      <c r="Z114" s="38">
        <f t="shared" si="43"/>
        <v>5081.0115000000005</v>
      </c>
      <c r="AA114" s="38">
        <f t="shared" si="43"/>
        <v>5063.4944999999998</v>
      </c>
      <c r="AB114" s="38">
        <f t="shared" si="43"/>
        <v>5164.8377500000006</v>
      </c>
      <c r="AC114" s="38">
        <f t="shared" si="43"/>
        <v>5135.0512500000004</v>
      </c>
      <c r="AD114" s="38">
        <f t="shared" si="43"/>
        <v>5167.0995000000003</v>
      </c>
      <c r="AE114" s="38">
        <f t="shared" si="43"/>
        <v>5042.1442500000003</v>
      </c>
      <c r="AF114" s="38">
        <f t="shared" si="43"/>
        <v>4921.1097499999996</v>
      </c>
      <c r="AG114" s="38">
        <f t="shared" si="43"/>
        <v>4772.1932500000003</v>
      </c>
      <c r="AH114" s="38">
        <f t="shared" si="43"/>
        <v>4695.8119999999999</v>
      </c>
      <c r="AI114" s="38">
        <f t="shared" si="43"/>
        <v>4696.6869999999999</v>
      </c>
      <c r="AJ114" s="38">
        <f t="shared" si="43"/>
        <v>4847.5367500000002</v>
      </c>
      <c r="AK114" s="38">
        <f t="shared" si="43"/>
        <v>4947.0322500000002</v>
      </c>
      <c r="AL114" s="38">
        <f t="shared" si="43"/>
        <v>5178.95525</v>
      </c>
      <c r="AM114" s="38">
        <f t="shared" si="43"/>
        <v>5305.924</v>
      </c>
      <c r="AN114" s="38"/>
      <c r="AO114" s="38"/>
      <c r="AP114" s="38"/>
      <c r="AQ114" s="38"/>
      <c r="AW114" s="38"/>
      <c r="AX114" s="38"/>
      <c r="AY114" s="38"/>
      <c r="AZ114" s="38"/>
      <c r="BA114" s="58"/>
      <c r="BB114" s="59"/>
      <c r="BC114" s="59"/>
      <c r="BD114" s="59"/>
      <c r="BE114" s="33"/>
      <c r="BF114" s="33"/>
    </row>
    <row r="115" spans="2:58" x14ac:dyDescent="0.25">
      <c r="B115" s="130" t="s">
        <v>71</v>
      </c>
      <c r="C115" s="1" t="s">
        <v>80</v>
      </c>
      <c r="D115" s="38">
        <f t="shared" ref="D115:AM115" si="44">SUM(D39:G39)/4</f>
        <v>231.644575</v>
      </c>
      <c r="E115" s="38">
        <f t="shared" si="44"/>
        <v>230.54644999999999</v>
      </c>
      <c r="F115" s="38">
        <f t="shared" si="44"/>
        <v>229.56812500000001</v>
      </c>
      <c r="G115" s="38">
        <f t="shared" si="44"/>
        <v>225.78885</v>
      </c>
      <c r="H115" s="38">
        <f t="shared" si="44"/>
        <v>227.55365</v>
      </c>
      <c r="I115" s="38">
        <f t="shared" si="44"/>
        <v>233.35480000000001</v>
      </c>
      <c r="J115" s="38">
        <f t="shared" si="44"/>
        <v>238.0008</v>
      </c>
      <c r="K115" s="38">
        <f t="shared" si="44"/>
        <v>244.042675</v>
      </c>
      <c r="L115" s="38">
        <f t="shared" si="44"/>
        <v>248.59885</v>
      </c>
      <c r="M115" s="38">
        <f t="shared" si="44"/>
        <v>249.075875</v>
      </c>
      <c r="N115" s="38">
        <f t="shared" si="44"/>
        <v>246.476675</v>
      </c>
      <c r="O115" s="38">
        <f t="shared" si="44"/>
        <v>236.156025</v>
      </c>
      <c r="P115" s="38">
        <f t="shared" si="44"/>
        <v>220.55182500000001</v>
      </c>
      <c r="Q115" s="38">
        <f t="shared" si="44"/>
        <v>205.09715</v>
      </c>
      <c r="R115" s="38">
        <f t="shared" si="44"/>
        <v>188.11875000000001</v>
      </c>
      <c r="S115" s="38">
        <f t="shared" si="44"/>
        <v>176.39037500000001</v>
      </c>
      <c r="T115" s="38">
        <f t="shared" si="44"/>
        <v>169.13670000000002</v>
      </c>
      <c r="U115" s="38">
        <f t="shared" si="44"/>
        <v>164.40715</v>
      </c>
      <c r="V115" s="38">
        <f t="shared" si="44"/>
        <v>159.03495000000001</v>
      </c>
      <c r="W115" s="38">
        <f t="shared" si="44"/>
        <v>158.20807500000001</v>
      </c>
      <c r="X115" s="38">
        <f t="shared" si="44"/>
        <v>158.632825</v>
      </c>
      <c r="Y115" s="38">
        <f t="shared" si="44"/>
        <v>159.83065000000002</v>
      </c>
      <c r="Z115" s="38">
        <f t="shared" si="44"/>
        <v>167.13435000000001</v>
      </c>
      <c r="AA115" s="38">
        <f t="shared" si="44"/>
        <v>171.68017500000002</v>
      </c>
      <c r="AB115" s="38">
        <f t="shared" si="44"/>
        <v>176.72987500000002</v>
      </c>
      <c r="AC115" s="38">
        <f t="shared" si="44"/>
        <v>178.77460000000002</v>
      </c>
      <c r="AD115" s="38">
        <f t="shared" si="44"/>
        <v>180.40564999999998</v>
      </c>
      <c r="AE115" s="38">
        <f t="shared" si="44"/>
        <v>179.98259999999999</v>
      </c>
      <c r="AF115" s="38">
        <f t="shared" si="44"/>
        <v>175.88697499999998</v>
      </c>
      <c r="AG115" s="38">
        <f t="shared" si="44"/>
        <v>167.69210000000001</v>
      </c>
      <c r="AH115" s="38">
        <f t="shared" si="44"/>
        <v>143.29071249999998</v>
      </c>
      <c r="AI115" s="38">
        <f t="shared" si="44"/>
        <v>121.17007000000001</v>
      </c>
      <c r="AJ115" s="38">
        <f t="shared" si="44"/>
        <v>104.39964500000001</v>
      </c>
      <c r="AK115" s="38">
        <f t="shared" si="44"/>
        <v>90.989712499999996</v>
      </c>
      <c r="AL115" s="38">
        <f t="shared" si="44"/>
        <v>106.3366</v>
      </c>
      <c r="AM115" s="38">
        <f t="shared" si="44"/>
        <v>115.6005425</v>
      </c>
      <c r="AN115" s="38"/>
      <c r="AO115" s="38"/>
      <c r="AP115" s="38"/>
      <c r="AQ115" s="38"/>
      <c r="AW115" s="38"/>
      <c r="AX115" s="38"/>
      <c r="AY115" s="38"/>
      <c r="AZ115" s="38"/>
    </row>
    <row r="116" spans="2:58" x14ac:dyDescent="0.25">
      <c r="B116" s="130"/>
      <c r="C116" s="1" t="s">
        <v>81</v>
      </c>
      <c r="D116" s="38">
        <f t="shared" ref="D116:AM116" si="45">SUM(D40:G40)/4</f>
        <v>1101.41875</v>
      </c>
      <c r="E116" s="38">
        <f t="shared" si="45"/>
        <v>1085.7450000000001</v>
      </c>
      <c r="F116" s="38">
        <f t="shared" si="45"/>
        <v>1082.68075</v>
      </c>
      <c r="G116" s="38">
        <f t="shared" si="45"/>
        <v>1074.17275</v>
      </c>
      <c r="H116" s="38">
        <f t="shared" si="45"/>
        <v>1085.0605</v>
      </c>
      <c r="I116" s="38">
        <f t="shared" si="45"/>
        <v>1137.9594999999999</v>
      </c>
      <c r="J116" s="38">
        <f t="shared" si="45"/>
        <v>1170.5675000000001</v>
      </c>
      <c r="K116" s="38">
        <f t="shared" si="45"/>
        <v>1197.4102499999999</v>
      </c>
      <c r="L116" s="38">
        <f t="shared" si="45"/>
        <v>1212.865</v>
      </c>
      <c r="M116" s="38">
        <f t="shared" si="45"/>
        <v>1209.12725</v>
      </c>
      <c r="N116" s="38">
        <f t="shared" si="45"/>
        <v>1212.1834999999999</v>
      </c>
      <c r="O116" s="38">
        <f t="shared" si="45"/>
        <v>1200.5650000000001</v>
      </c>
      <c r="P116" s="38">
        <f t="shared" si="45"/>
        <v>1178.1110000000001</v>
      </c>
      <c r="Q116" s="38">
        <f t="shared" si="45"/>
        <v>1136.4035000000001</v>
      </c>
      <c r="R116" s="38">
        <f t="shared" si="45"/>
        <v>1081.3020749999998</v>
      </c>
      <c r="S116" s="38">
        <f t="shared" si="45"/>
        <v>1038.9884</v>
      </c>
      <c r="T116" s="38">
        <f t="shared" si="45"/>
        <v>1018.4014</v>
      </c>
      <c r="U116" s="38">
        <f t="shared" si="45"/>
        <v>1017.1499</v>
      </c>
      <c r="V116" s="38">
        <f t="shared" si="45"/>
        <v>1021.9510749999999</v>
      </c>
      <c r="W116" s="38">
        <f t="shared" si="45"/>
        <v>1023.3059499999999</v>
      </c>
      <c r="X116" s="38">
        <f t="shared" si="45"/>
        <v>1040.2519499999999</v>
      </c>
      <c r="Y116" s="38">
        <f t="shared" si="45"/>
        <v>1051.6547</v>
      </c>
      <c r="Z116" s="38">
        <f t="shared" si="45"/>
        <v>1067.9212</v>
      </c>
      <c r="AA116" s="38">
        <f t="shared" si="45"/>
        <v>1089.56925</v>
      </c>
      <c r="AB116" s="38">
        <f t="shared" si="45"/>
        <v>1112.2437500000001</v>
      </c>
      <c r="AC116" s="38">
        <f t="shared" si="45"/>
        <v>1105.23775</v>
      </c>
      <c r="AD116" s="38">
        <f t="shared" si="45"/>
        <v>1101.1390000000001</v>
      </c>
      <c r="AE116" s="38">
        <f t="shared" si="45"/>
        <v>1110.54225</v>
      </c>
      <c r="AF116" s="38">
        <f t="shared" si="45"/>
        <v>1093.481</v>
      </c>
      <c r="AG116" s="38">
        <f t="shared" si="45"/>
        <v>1098.0617500000001</v>
      </c>
      <c r="AH116" s="38">
        <f t="shared" si="45"/>
        <v>1080.334425</v>
      </c>
      <c r="AI116" s="38">
        <f t="shared" si="45"/>
        <v>1039.1143</v>
      </c>
      <c r="AJ116" s="38">
        <f t="shared" si="45"/>
        <v>996.10500000000002</v>
      </c>
      <c r="AK116" s="38">
        <f t="shared" si="45"/>
        <v>982.375</v>
      </c>
      <c r="AL116" s="38">
        <f t="shared" si="45"/>
        <v>1004.7110750000001</v>
      </c>
      <c r="AM116" s="38">
        <f t="shared" si="45"/>
        <v>1025.1414500000001</v>
      </c>
      <c r="AN116" s="38"/>
      <c r="AO116" s="38"/>
      <c r="AP116" s="38"/>
      <c r="AQ116" s="38"/>
      <c r="AW116" s="38"/>
      <c r="AX116" s="38"/>
      <c r="AY116" s="38"/>
      <c r="AZ116" s="38"/>
    </row>
    <row r="117" spans="2:58" x14ac:dyDescent="0.25">
      <c r="B117" s="130"/>
      <c r="C117" s="1" t="s">
        <v>82</v>
      </c>
      <c r="D117" s="38">
        <f t="shared" ref="D117:AM117" si="46">SUM(D41:G41)/4</f>
        <v>5828.5029999999988</v>
      </c>
      <c r="E117" s="38">
        <f t="shared" si="46"/>
        <v>5636.8247499999998</v>
      </c>
      <c r="F117" s="38">
        <f t="shared" si="46"/>
        <v>5592.7257499999996</v>
      </c>
      <c r="G117" s="38">
        <f t="shared" si="46"/>
        <v>5439.7285000000002</v>
      </c>
      <c r="H117" s="38">
        <f t="shared" si="46"/>
        <v>5402.9052499999998</v>
      </c>
      <c r="I117" s="38">
        <f t="shared" si="46"/>
        <v>5434.3332499999997</v>
      </c>
      <c r="J117" s="38">
        <f t="shared" si="46"/>
        <v>5358.8609999999999</v>
      </c>
      <c r="K117" s="38">
        <f t="shared" si="46"/>
        <v>5586.2759999999998</v>
      </c>
      <c r="L117" s="38">
        <f t="shared" si="46"/>
        <v>5600.5185000000001</v>
      </c>
      <c r="M117" s="38">
        <f t="shared" si="46"/>
        <v>5656.3132500000011</v>
      </c>
      <c r="N117" s="38">
        <f t="shared" si="46"/>
        <v>5753.3209999999999</v>
      </c>
      <c r="O117" s="38">
        <f t="shared" si="46"/>
        <v>5723.6404999999995</v>
      </c>
      <c r="P117" s="38">
        <f t="shared" si="46"/>
        <v>5693.7907500000001</v>
      </c>
      <c r="Q117" s="38">
        <f t="shared" si="46"/>
        <v>5765.7617499999997</v>
      </c>
      <c r="R117" s="38">
        <f t="shared" si="46"/>
        <v>5519.8475000000008</v>
      </c>
      <c r="S117" s="38">
        <f t="shared" si="46"/>
        <v>5303.3945000000003</v>
      </c>
      <c r="T117" s="38">
        <f t="shared" si="46"/>
        <v>5157.4000000000005</v>
      </c>
      <c r="U117" s="38">
        <f t="shared" si="46"/>
        <v>5029.830750000001</v>
      </c>
      <c r="V117" s="38">
        <f t="shared" si="46"/>
        <v>5318.2177500000007</v>
      </c>
      <c r="W117" s="38">
        <f t="shared" si="46"/>
        <v>5377.4569999999994</v>
      </c>
      <c r="X117" s="38">
        <f t="shared" si="46"/>
        <v>6045.70975</v>
      </c>
      <c r="Y117" s="38">
        <f t="shared" si="46"/>
        <v>6330.2317500000008</v>
      </c>
      <c r="Z117" s="38">
        <f t="shared" si="46"/>
        <v>6378.1712499999994</v>
      </c>
      <c r="AA117" s="38">
        <f t="shared" si="46"/>
        <v>6694.9617499999995</v>
      </c>
      <c r="AB117" s="38">
        <f t="shared" si="46"/>
        <v>6558.4302499999994</v>
      </c>
      <c r="AC117" s="38">
        <f t="shared" si="46"/>
        <v>6459.0277500000002</v>
      </c>
      <c r="AD117" s="38">
        <f t="shared" si="46"/>
        <v>6461.1954999999998</v>
      </c>
      <c r="AE117" s="38">
        <f t="shared" si="46"/>
        <v>6333.6602499999999</v>
      </c>
      <c r="AF117" s="38">
        <f t="shared" si="46"/>
        <v>6222.6175000000003</v>
      </c>
      <c r="AG117" s="38">
        <f t="shared" si="46"/>
        <v>6285.4324999999999</v>
      </c>
      <c r="AH117" s="38">
        <f t="shared" si="46"/>
        <v>6070.7039999999997</v>
      </c>
      <c r="AI117" s="38">
        <f t="shared" si="46"/>
        <v>5817.1342500000001</v>
      </c>
      <c r="AJ117" s="38">
        <f t="shared" si="46"/>
        <v>5336.6404999999995</v>
      </c>
      <c r="AK117" s="38">
        <f t="shared" si="46"/>
        <v>4891.0952499999994</v>
      </c>
      <c r="AL117" s="38">
        <f t="shared" si="46"/>
        <v>4742.1934999999994</v>
      </c>
      <c r="AM117" s="38">
        <f t="shared" si="46"/>
        <v>4701.6045000000004</v>
      </c>
      <c r="AN117" s="38"/>
      <c r="AO117" s="38"/>
      <c r="AP117" s="38"/>
      <c r="AQ117" s="38"/>
      <c r="AW117" s="38"/>
      <c r="AX117" s="38"/>
      <c r="AY117" s="38"/>
      <c r="AZ117" s="38"/>
    </row>
    <row r="118" spans="2:58" ht="15" customHeight="1" x14ac:dyDescent="0.25">
      <c r="B118" s="130" t="s">
        <v>72</v>
      </c>
      <c r="C118" s="1" t="s">
        <v>80</v>
      </c>
      <c r="D118" s="38">
        <f t="shared" ref="D118:AM118" si="47">SUM(D42:G42)/4</f>
        <v>333.22497499999997</v>
      </c>
      <c r="E118" s="38">
        <f t="shared" si="47"/>
        <v>335.48872499999999</v>
      </c>
      <c r="F118" s="38">
        <f t="shared" si="47"/>
        <v>334.60587499999997</v>
      </c>
      <c r="G118" s="38">
        <f t="shared" si="47"/>
        <v>342.52114999999998</v>
      </c>
      <c r="H118" s="38">
        <f t="shared" si="47"/>
        <v>350.63310000000001</v>
      </c>
      <c r="I118" s="38">
        <f t="shared" si="47"/>
        <v>362.82162499999998</v>
      </c>
      <c r="J118" s="38">
        <f t="shared" si="47"/>
        <v>364.96549999999996</v>
      </c>
      <c r="K118" s="38">
        <f t="shared" si="47"/>
        <v>365.1454</v>
      </c>
      <c r="L118" s="38">
        <f t="shared" si="47"/>
        <v>363.94195000000002</v>
      </c>
      <c r="M118" s="38">
        <f t="shared" si="47"/>
        <v>357.694525</v>
      </c>
      <c r="N118" s="38">
        <f t="shared" si="47"/>
        <v>356.43177499999996</v>
      </c>
      <c r="O118" s="38">
        <f t="shared" si="47"/>
        <v>347.94177500000001</v>
      </c>
      <c r="P118" s="38">
        <f t="shared" si="47"/>
        <v>328.29137500000002</v>
      </c>
      <c r="Q118" s="38">
        <f t="shared" si="47"/>
        <v>318.700175</v>
      </c>
      <c r="R118" s="38">
        <f t="shared" si="47"/>
        <v>307.35097500000001</v>
      </c>
      <c r="S118" s="38">
        <f t="shared" si="47"/>
        <v>299.14150000000001</v>
      </c>
      <c r="T118" s="38">
        <f t="shared" si="47"/>
        <v>298.29295000000002</v>
      </c>
      <c r="U118" s="38">
        <f t="shared" si="47"/>
        <v>293.22152499999999</v>
      </c>
      <c r="V118" s="38">
        <f t="shared" si="47"/>
        <v>288.79239999999999</v>
      </c>
      <c r="W118" s="38">
        <f t="shared" si="47"/>
        <v>284.55927499999996</v>
      </c>
      <c r="X118" s="38">
        <f t="shared" si="47"/>
        <v>283.11885000000001</v>
      </c>
      <c r="Y118" s="38">
        <f t="shared" si="47"/>
        <v>278.88630000000001</v>
      </c>
      <c r="Z118" s="38">
        <f t="shared" si="47"/>
        <v>282.57990000000001</v>
      </c>
      <c r="AA118" s="38">
        <f t="shared" si="47"/>
        <v>283.04085000000003</v>
      </c>
      <c r="AB118" s="38">
        <f t="shared" si="47"/>
        <v>282.43950000000001</v>
      </c>
      <c r="AC118" s="38">
        <f t="shared" si="47"/>
        <v>286.90150000000006</v>
      </c>
      <c r="AD118" s="38">
        <f t="shared" si="47"/>
        <v>284.36032499999999</v>
      </c>
      <c r="AE118" s="38">
        <f t="shared" si="47"/>
        <v>285.076525</v>
      </c>
      <c r="AF118" s="38">
        <f t="shared" si="47"/>
        <v>291.310925</v>
      </c>
      <c r="AG118" s="38">
        <f t="shared" si="47"/>
        <v>281.31330000000003</v>
      </c>
      <c r="AH118" s="38">
        <f t="shared" si="47"/>
        <v>268.35157500000003</v>
      </c>
      <c r="AI118" s="38">
        <f t="shared" si="47"/>
        <v>249.71615</v>
      </c>
      <c r="AJ118" s="38">
        <f t="shared" si="47"/>
        <v>227.65382499999998</v>
      </c>
      <c r="AK118" s="38">
        <f t="shared" si="47"/>
        <v>224.21279999999999</v>
      </c>
      <c r="AL118" s="38">
        <f t="shared" si="47"/>
        <v>226.63647500000002</v>
      </c>
      <c r="AM118" s="38">
        <f t="shared" si="47"/>
        <v>238.750575</v>
      </c>
      <c r="AN118" s="38"/>
      <c r="AO118" s="38"/>
      <c r="AP118" s="38"/>
      <c r="AQ118" s="38"/>
      <c r="AW118" s="38"/>
      <c r="AX118" s="38"/>
      <c r="AY118" s="38"/>
      <c r="AZ118" s="38"/>
    </row>
    <row r="119" spans="2:58" x14ac:dyDescent="0.25">
      <c r="B119" s="130"/>
      <c r="C119" s="1" t="s">
        <v>81</v>
      </c>
      <c r="D119" s="38">
        <f t="shared" ref="D119:AM119" si="48">SUM(D43:G43)/4</f>
        <v>1321.4237500000002</v>
      </c>
      <c r="E119" s="38">
        <f t="shared" si="48"/>
        <v>1348.9295000000002</v>
      </c>
      <c r="F119" s="38">
        <f t="shared" si="48"/>
        <v>1374.585</v>
      </c>
      <c r="G119" s="38">
        <f t="shared" si="48"/>
        <v>1396.636</v>
      </c>
      <c r="H119" s="38">
        <f t="shared" si="48"/>
        <v>1411.0017499999999</v>
      </c>
      <c r="I119" s="38">
        <f t="shared" si="48"/>
        <v>1424.9282499999999</v>
      </c>
      <c r="J119" s="38">
        <f t="shared" si="48"/>
        <v>1417.8412499999999</v>
      </c>
      <c r="K119" s="38">
        <f t="shared" si="48"/>
        <v>1420.91425</v>
      </c>
      <c r="L119" s="38">
        <f t="shared" si="48"/>
        <v>1414.8955000000001</v>
      </c>
      <c r="M119" s="38">
        <f t="shared" si="48"/>
        <v>1394.88625</v>
      </c>
      <c r="N119" s="38">
        <f t="shared" si="48"/>
        <v>1382.5092500000001</v>
      </c>
      <c r="O119" s="38">
        <f t="shared" si="48"/>
        <v>1359.8697500000001</v>
      </c>
      <c r="P119" s="38">
        <f t="shared" si="48"/>
        <v>1332.99875</v>
      </c>
      <c r="Q119" s="38">
        <f t="shared" si="48"/>
        <v>1318.3587499999999</v>
      </c>
      <c r="R119" s="38">
        <f t="shared" si="48"/>
        <v>1316.2155</v>
      </c>
      <c r="S119" s="38">
        <f t="shared" si="48"/>
        <v>1295.9665</v>
      </c>
      <c r="T119" s="38">
        <f t="shared" si="48"/>
        <v>1294.0585000000001</v>
      </c>
      <c r="U119" s="38">
        <f t="shared" si="48"/>
        <v>1279.8362499999998</v>
      </c>
      <c r="V119" s="38">
        <f t="shared" si="48"/>
        <v>1265.317</v>
      </c>
      <c r="W119" s="38">
        <f t="shared" si="48"/>
        <v>1265.4282499999999</v>
      </c>
      <c r="X119" s="38">
        <f t="shared" si="48"/>
        <v>1272.9087499999998</v>
      </c>
      <c r="Y119" s="38">
        <f t="shared" si="48"/>
        <v>1291.1857499999999</v>
      </c>
      <c r="Z119" s="38">
        <f t="shared" si="48"/>
        <v>1317.557</v>
      </c>
      <c r="AA119" s="38">
        <f t="shared" si="48"/>
        <v>1330.3612499999999</v>
      </c>
      <c r="AB119" s="38">
        <f t="shared" si="48"/>
        <v>1336.4814999999999</v>
      </c>
      <c r="AC119" s="38">
        <f t="shared" si="48"/>
        <v>1341.8035</v>
      </c>
      <c r="AD119" s="38">
        <f t="shared" si="48"/>
        <v>1335.6424999999999</v>
      </c>
      <c r="AE119" s="38">
        <f t="shared" si="48"/>
        <v>1329.4585000000002</v>
      </c>
      <c r="AF119" s="38">
        <f t="shared" si="48"/>
        <v>1328.7404999999999</v>
      </c>
      <c r="AG119" s="38">
        <f t="shared" si="48"/>
        <v>1311.65175</v>
      </c>
      <c r="AH119" s="38">
        <f t="shared" si="48"/>
        <v>1292.115</v>
      </c>
      <c r="AI119" s="38">
        <f t="shared" si="48"/>
        <v>1274.82725</v>
      </c>
      <c r="AJ119" s="38">
        <f t="shared" si="48"/>
        <v>1265.3164999999999</v>
      </c>
      <c r="AK119" s="38">
        <f t="shared" si="48"/>
        <v>1278.5842500000001</v>
      </c>
      <c r="AL119" s="38">
        <f t="shared" si="48"/>
        <v>1290.6455000000001</v>
      </c>
      <c r="AM119" s="38">
        <f t="shared" si="48"/>
        <v>1328.9872500000001</v>
      </c>
      <c r="AN119" s="38"/>
      <c r="AO119" s="38"/>
      <c r="AP119" s="38"/>
      <c r="AQ119" s="38"/>
      <c r="AW119" s="38"/>
      <c r="AX119" s="38"/>
      <c r="AY119" s="38"/>
      <c r="AZ119" s="38"/>
    </row>
    <row r="120" spans="2:58" x14ac:dyDescent="0.25">
      <c r="B120" s="130"/>
      <c r="C120" s="1" t="s">
        <v>82</v>
      </c>
      <c r="D120" s="38">
        <f t="shared" ref="D120:AM120" si="49">SUM(D44:G44)/4</f>
        <v>6515.5737499999996</v>
      </c>
      <c r="E120" s="38">
        <f t="shared" si="49"/>
        <v>6497.4454999999998</v>
      </c>
      <c r="F120" s="38">
        <f t="shared" si="49"/>
        <v>6510.759</v>
      </c>
      <c r="G120" s="38">
        <f t="shared" si="49"/>
        <v>6460.6460000000006</v>
      </c>
      <c r="H120" s="38">
        <f t="shared" si="49"/>
        <v>6568.7702499999996</v>
      </c>
      <c r="I120" s="38">
        <f t="shared" si="49"/>
        <v>6553.3927499999991</v>
      </c>
      <c r="J120" s="38">
        <f t="shared" si="49"/>
        <v>6555.4519999999993</v>
      </c>
      <c r="K120" s="38">
        <f t="shared" si="49"/>
        <v>6533.9452499999998</v>
      </c>
      <c r="L120" s="38">
        <f t="shared" si="49"/>
        <v>6372.8975</v>
      </c>
      <c r="M120" s="38">
        <f t="shared" si="49"/>
        <v>6255.5079999999998</v>
      </c>
      <c r="N120" s="38">
        <f t="shared" si="49"/>
        <v>6204.79025</v>
      </c>
      <c r="O120" s="38">
        <f t="shared" si="49"/>
        <v>6210.8607499999998</v>
      </c>
      <c r="P120" s="38">
        <f t="shared" si="49"/>
        <v>6246.7844999999998</v>
      </c>
      <c r="Q120" s="38">
        <f t="shared" si="49"/>
        <v>6258.3977499999992</v>
      </c>
      <c r="R120" s="38">
        <f t="shared" si="49"/>
        <v>6199.09</v>
      </c>
      <c r="S120" s="38">
        <f t="shared" si="49"/>
        <v>6047.7497500000009</v>
      </c>
      <c r="T120" s="38">
        <f t="shared" si="49"/>
        <v>5969.4627499999997</v>
      </c>
      <c r="U120" s="38">
        <f t="shared" si="49"/>
        <v>5877.27225</v>
      </c>
      <c r="V120" s="38">
        <f t="shared" si="49"/>
        <v>5862.8862499999996</v>
      </c>
      <c r="W120" s="38">
        <f t="shared" si="49"/>
        <v>5965.2394999999997</v>
      </c>
      <c r="X120" s="38">
        <f t="shared" si="49"/>
        <v>6095.72775</v>
      </c>
      <c r="Y120" s="38">
        <f t="shared" si="49"/>
        <v>6277.5704999999998</v>
      </c>
      <c r="Z120" s="38">
        <f t="shared" si="49"/>
        <v>6398.5825000000004</v>
      </c>
      <c r="AA120" s="38">
        <f t="shared" si="49"/>
        <v>6369.7002499999999</v>
      </c>
      <c r="AB120" s="38">
        <f t="shared" si="49"/>
        <v>6250.6902499999997</v>
      </c>
      <c r="AC120" s="38">
        <f t="shared" si="49"/>
        <v>6139.4872500000001</v>
      </c>
      <c r="AD120" s="38">
        <f t="shared" si="49"/>
        <v>6090.2275</v>
      </c>
      <c r="AE120" s="38">
        <f t="shared" si="49"/>
        <v>6053.5702499999998</v>
      </c>
      <c r="AF120" s="38">
        <f t="shared" si="49"/>
        <v>6028.3990000000003</v>
      </c>
      <c r="AG120" s="38">
        <f t="shared" si="49"/>
        <v>5996.1587499999996</v>
      </c>
      <c r="AH120" s="38">
        <f t="shared" si="49"/>
        <v>5915.0019999999995</v>
      </c>
      <c r="AI120" s="38">
        <f t="shared" si="49"/>
        <v>5814.6212500000001</v>
      </c>
      <c r="AJ120" s="38">
        <f t="shared" si="49"/>
        <v>5812.5867500000004</v>
      </c>
      <c r="AK120" s="38">
        <f t="shared" si="49"/>
        <v>5825.5574999999999</v>
      </c>
      <c r="AL120" s="38">
        <f t="shared" si="49"/>
        <v>5884.9369999999999</v>
      </c>
      <c r="AM120" s="38">
        <f t="shared" si="49"/>
        <v>6099.3292500000007</v>
      </c>
      <c r="AN120" s="38"/>
      <c r="AO120" s="38"/>
      <c r="AP120" s="38"/>
      <c r="AQ120" s="38"/>
      <c r="AW120" s="38"/>
      <c r="AX120" s="38"/>
      <c r="AY120" s="38"/>
      <c r="AZ120" s="38"/>
    </row>
    <row r="121" spans="2:58" ht="15" customHeight="1" x14ac:dyDescent="0.25">
      <c r="B121" s="130" t="s">
        <v>93</v>
      </c>
      <c r="C121" s="1" t="s">
        <v>80</v>
      </c>
      <c r="D121" s="38">
        <f t="shared" ref="D121:AM121" si="50">SUM(D45:G45)/4</f>
        <v>298.09387499999997</v>
      </c>
      <c r="E121" s="38">
        <f t="shared" si="50"/>
        <v>298.24942499999997</v>
      </c>
      <c r="F121" s="38">
        <f t="shared" si="50"/>
        <v>297.98292500000002</v>
      </c>
      <c r="G121" s="38">
        <f t="shared" si="50"/>
        <v>296.99700000000001</v>
      </c>
      <c r="H121" s="38">
        <f t="shared" si="50"/>
        <v>286.96057499999995</v>
      </c>
      <c r="I121" s="38">
        <f t="shared" si="50"/>
        <v>286.95475000000005</v>
      </c>
      <c r="J121" s="38">
        <f t="shared" si="50"/>
        <v>287.01245</v>
      </c>
      <c r="K121" s="38">
        <f t="shared" si="50"/>
        <v>280.79057499999999</v>
      </c>
      <c r="L121" s="38">
        <f t="shared" si="50"/>
        <v>282.85075000000001</v>
      </c>
      <c r="M121" s="38">
        <f t="shared" si="50"/>
        <v>279.53715</v>
      </c>
      <c r="N121" s="38">
        <f t="shared" si="50"/>
        <v>278.04992499999997</v>
      </c>
      <c r="O121" s="38">
        <f t="shared" si="50"/>
        <v>274.00107500000001</v>
      </c>
      <c r="P121" s="38">
        <f t="shared" si="50"/>
        <v>262.4556</v>
      </c>
      <c r="Q121" s="38">
        <f t="shared" si="50"/>
        <v>254.32104999999996</v>
      </c>
      <c r="R121" s="38">
        <f t="shared" si="50"/>
        <v>248.18065000000001</v>
      </c>
      <c r="S121" s="38">
        <f t="shared" si="50"/>
        <v>241.88299999999998</v>
      </c>
      <c r="T121" s="38">
        <f t="shared" si="50"/>
        <v>238.08657499999998</v>
      </c>
      <c r="U121" s="38">
        <f t="shared" si="50"/>
        <v>232.58814999999998</v>
      </c>
      <c r="V121" s="38">
        <f t="shared" si="50"/>
        <v>229.87344999999999</v>
      </c>
      <c r="W121" s="38">
        <f t="shared" si="50"/>
        <v>233.497975</v>
      </c>
      <c r="X121" s="38">
        <f t="shared" si="50"/>
        <v>240.44875000000002</v>
      </c>
      <c r="Y121" s="38">
        <f t="shared" si="50"/>
        <v>248.07062500000001</v>
      </c>
      <c r="Z121" s="38">
        <f t="shared" si="50"/>
        <v>248.93542499999998</v>
      </c>
      <c r="AA121" s="38">
        <f t="shared" si="50"/>
        <v>253.80087499999999</v>
      </c>
      <c r="AB121" s="38">
        <f t="shared" si="50"/>
        <v>256.47694999999999</v>
      </c>
      <c r="AC121" s="38">
        <f t="shared" si="50"/>
        <v>260.05577499999998</v>
      </c>
      <c r="AD121" s="38">
        <f t="shared" si="50"/>
        <v>268.76227500000005</v>
      </c>
      <c r="AE121" s="38">
        <f t="shared" si="50"/>
        <v>272.59115000000003</v>
      </c>
      <c r="AF121" s="38">
        <f t="shared" si="50"/>
        <v>273.89585</v>
      </c>
      <c r="AG121" s="38">
        <f t="shared" si="50"/>
        <v>270.04070000000002</v>
      </c>
      <c r="AH121" s="38">
        <f t="shared" si="50"/>
        <v>248.06579999999997</v>
      </c>
      <c r="AI121" s="38">
        <f t="shared" si="50"/>
        <v>225.95</v>
      </c>
      <c r="AJ121" s="38">
        <f t="shared" si="50"/>
        <v>211.353925</v>
      </c>
      <c r="AK121" s="38">
        <f t="shared" si="50"/>
        <v>205.37077500000001</v>
      </c>
      <c r="AL121" s="38">
        <f t="shared" si="50"/>
        <v>205.99712499999998</v>
      </c>
      <c r="AM121" s="38">
        <f t="shared" si="50"/>
        <v>214.93699999999998</v>
      </c>
      <c r="AN121" s="38"/>
      <c r="AO121" s="38"/>
      <c r="AP121" s="38"/>
      <c r="AQ121" s="38"/>
      <c r="AW121" s="38"/>
      <c r="AX121" s="38"/>
      <c r="AY121" s="38"/>
      <c r="AZ121" s="38"/>
    </row>
    <row r="122" spans="2:58" x14ac:dyDescent="0.25">
      <c r="B122" s="130"/>
      <c r="C122" s="1" t="s">
        <v>81</v>
      </c>
      <c r="D122" s="38">
        <f t="shared" ref="D122:AM122" si="51">SUM(D46:G46)/4</f>
        <v>1268.32375</v>
      </c>
      <c r="E122" s="38">
        <f t="shared" si="51"/>
        <v>1273.759</v>
      </c>
      <c r="F122" s="38">
        <f t="shared" si="51"/>
        <v>1273.1185</v>
      </c>
      <c r="G122" s="38">
        <f t="shared" si="51"/>
        <v>1286.1157499999999</v>
      </c>
      <c r="H122" s="38">
        <f t="shared" si="51"/>
        <v>1291.9160000000002</v>
      </c>
      <c r="I122" s="38">
        <f t="shared" si="51"/>
        <v>1301.654</v>
      </c>
      <c r="J122" s="38">
        <f t="shared" si="51"/>
        <v>1308.5464999999999</v>
      </c>
      <c r="K122" s="38">
        <f t="shared" si="51"/>
        <v>1310.8850000000002</v>
      </c>
      <c r="L122" s="38">
        <f t="shared" si="51"/>
        <v>1307.7649999999999</v>
      </c>
      <c r="M122" s="38">
        <f t="shared" si="51"/>
        <v>1302.8389999999999</v>
      </c>
      <c r="N122" s="38">
        <f t="shared" si="51"/>
        <v>1300.0640000000001</v>
      </c>
      <c r="O122" s="38">
        <f t="shared" si="51"/>
        <v>1280.6212499999999</v>
      </c>
      <c r="P122" s="38">
        <f t="shared" si="51"/>
        <v>1259.7529999999999</v>
      </c>
      <c r="Q122" s="38">
        <f t="shared" si="51"/>
        <v>1247.2752500000001</v>
      </c>
      <c r="R122" s="38">
        <f t="shared" si="51"/>
        <v>1231.1025</v>
      </c>
      <c r="S122" s="38">
        <f t="shared" si="51"/>
        <v>1218.3154999999999</v>
      </c>
      <c r="T122" s="38">
        <f t="shared" si="51"/>
        <v>1208.1602499999999</v>
      </c>
      <c r="U122" s="38">
        <f t="shared" si="51"/>
        <v>1204.2369999999999</v>
      </c>
      <c r="V122" s="38">
        <f t="shared" si="51"/>
        <v>1206.6447499999999</v>
      </c>
      <c r="W122" s="38">
        <f t="shared" si="51"/>
        <v>1221.1680000000001</v>
      </c>
      <c r="X122" s="38">
        <f t="shared" si="51"/>
        <v>1232.115</v>
      </c>
      <c r="Y122" s="38">
        <f t="shared" si="51"/>
        <v>1237.0875000000001</v>
      </c>
      <c r="Z122" s="38">
        <f t="shared" si="51"/>
        <v>1224.7584999999999</v>
      </c>
      <c r="AA122" s="38">
        <f t="shared" si="51"/>
        <v>1236.5862500000001</v>
      </c>
      <c r="AB122" s="38">
        <f t="shared" si="51"/>
        <v>1247.85825</v>
      </c>
      <c r="AC122" s="38">
        <f t="shared" si="51"/>
        <v>1256.4269999999999</v>
      </c>
      <c r="AD122" s="38">
        <f t="shared" si="51"/>
        <v>1284.86725</v>
      </c>
      <c r="AE122" s="38">
        <f t="shared" si="51"/>
        <v>1296.5432499999999</v>
      </c>
      <c r="AF122" s="38">
        <f t="shared" si="51"/>
        <v>1303.0342499999999</v>
      </c>
      <c r="AG122" s="38">
        <f t="shared" si="51"/>
        <v>1308.4024999999999</v>
      </c>
      <c r="AH122" s="38">
        <f t="shared" si="51"/>
        <v>1294.8892499999999</v>
      </c>
      <c r="AI122" s="38">
        <f t="shared" si="51"/>
        <v>1264.8277499999999</v>
      </c>
      <c r="AJ122" s="38">
        <f t="shared" si="51"/>
        <v>1243.2604999999999</v>
      </c>
      <c r="AK122" s="38">
        <f t="shared" si="51"/>
        <v>1223.7204999999999</v>
      </c>
      <c r="AL122" s="38">
        <f t="shared" si="51"/>
        <v>1201.1134999999999</v>
      </c>
      <c r="AM122" s="38">
        <f t="shared" si="51"/>
        <v>1217.5162500000001</v>
      </c>
      <c r="AN122" s="38"/>
      <c r="AO122" s="38"/>
      <c r="AP122" s="38"/>
      <c r="AQ122" s="38"/>
      <c r="AW122" s="38"/>
      <c r="AX122" s="38"/>
      <c r="AY122" s="38"/>
      <c r="AZ122" s="38"/>
    </row>
    <row r="123" spans="2:58" x14ac:dyDescent="0.25">
      <c r="B123" s="130"/>
      <c r="C123" s="1" t="s">
        <v>82</v>
      </c>
      <c r="D123" s="38">
        <f t="shared" ref="D123:AM123" si="52">SUM(D47:G47)/4</f>
        <v>5516.3192500000005</v>
      </c>
      <c r="E123" s="38">
        <f t="shared" si="52"/>
        <v>5486.0472500000005</v>
      </c>
      <c r="F123" s="38">
        <f t="shared" si="52"/>
        <v>5397.1545000000006</v>
      </c>
      <c r="G123" s="38">
        <f t="shared" si="52"/>
        <v>5563.7557500000003</v>
      </c>
      <c r="H123" s="38">
        <f t="shared" si="52"/>
        <v>5885.5324999999993</v>
      </c>
      <c r="I123" s="38">
        <f t="shared" si="52"/>
        <v>6036.0290000000005</v>
      </c>
      <c r="J123" s="38">
        <f t="shared" si="52"/>
        <v>6124.9295000000002</v>
      </c>
      <c r="K123" s="38">
        <f t="shared" si="52"/>
        <v>6202.7442499999997</v>
      </c>
      <c r="L123" s="38">
        <f t="shared" si="52"/>
        <v>6047.6817499999997</v>
      </c>
      <c r="M123" s="38">
        <f t="shared" si="52"/>
        <v>5833.83475</v>
      </c>
      <c r="N123" s="38">
        <f t="shared" si="52"/>
        <v>5824.9952499999999</v>
      </c>
      <c r="O123" s="38">
        <f t="shared" si="52"/>
        <v>5702.1660000000002</v>
      </c>
      <c r="P123" s="38">
        <f t="shared" si="52"/>
        <v>5725.4740000000002</v>
      </c>
      <c r="Q123" s="38">
        <f t="shared" si="52"/>
        <v>5858.3755000000001</v>
      </c>
      <c r="R123" s="38">
        <f t="shared" si="52"/>
        <v>5800.1779999999999</v>
      </c>
      <c r="S123" s="38">
        <f t="shared" si="52"/>
        <v>5776.8380000000006</v>
      </c>
      <c r="T123" s="38">
        <f t="shared" si="52"/>
        <v>5593.5812500000002</v>
      </c>
      <c r="U123" s="38">
        <f t="shared" si="52"/>
        <v>5481.7917500000003</v>
      </c>
      <c r="V123" s="38">
        <f t="shared" si="52"/>
        <v>5525.28125</v>
      </c>
      <c r="W123" s="38">
        <f t="shared" si="52"/>
        <v>5498.1482500000002</v>
      </c>
      <c r="X123" s="38">
        <f t="shared" si="52"/>
        <v>5645.1097499999996</v>
      </c>
      <c r="Y123" s="38">
        <f t="shared" si="52"/>
        <v>5721.01325</v>
      </c>
      <c r="Z123" s="38">
        <f t="shared" si="52"/>
        <v>5705.5774999999994</v>
      </c>
      <c r="AA123" s="38">
        <f t="shared" si="52"/>
        <v>5908.0252500000006</v>
      </c>
      <c r="AB123" s="38">
        <f t="shared" si="52"/>
        <v>6067.3667500000001</v>
      </c>
      <c r="AC123" s="38">
        <f t="shared" si="52"/>
        <v>6334.6925000000001</v>
      </c>
      <c r="AD123" s="38">
        <f t="shared" si="52"/>
        <v>6549.4902499999998</v>
      </c>
      <c r="AE123" s="38">
        <f t="shared" si="52"/>
        <v>6545.3847500000002</v>
      </c>
      <c r="AF123" s="38">
        <f t="shared" si="52"/>
        <v>6456.5474999999997</v>
      </c>
      <c r="AG123" s="38">
        <f t="shared" si="52"/>
        <v>6276.1709999999994</v>
      </c>
      <c r="AH123" s="38">
        <f t="shared" si="52"/>
        <v>6174.2452499999999</v>
      </c>
      <c r="AI123" s="38">
        <f t="shared" si="52"/>
        <v>6071.4119999999994</v>
      </c>
      <c r="AJ123" s="38">
        <f t="shared" si="52"/>
        <v>5977.0157499999996</v>
      </c>
      <c r="AK123" s="38">
        <f t="shared" si="52"/>
        <v>5976.70525</v>
      </c>
      <c r="AL123" s="38">
        <f t="shared" si="52"/>
        <v>5906.0922499999997</v>
      </c>
      <c r="AM123" s="38">
        <f t="shared" si="52"/>
        <v>5919.1507500000007</v>
      </c>
      <c r="AN123" s="38"/>
      <c r="AO123" s="38"/>
      <c r="AP123" s="38"/>
      <c r="AQ123" s="38"/>
      <c r="AW123" s="38"/>
      <c r="AX123" s="38"/>
      <c r="AY123" s="38"/>
      <c r="AZ123" s="38"/>
    </row>
    <row r="124" spans="2:58" ht="15" customHeight="1" x14ac:dyDescent="0.25">
      <c r="B124" s="130" t="s">
        <v>73</v>
      </c>
      <c r="C124" s="1" t="s">
        <v>80</v>
      </c>
      <c r="D124" s="38">
        <f t="shared" ref="D124:AM124" si="53">SUM(D48:G48)/4</f>
        <v>251.37655000000001</v>
      </c>
      <c r="E124" s="38">
        <f t="shared" si="53"/>
        <v>254.42427499999999</v>
      </c>
      <c r="F124" s="38">
        <f t="shared" si="53"/>
        <v>258.21345000000002</v>
      </c>
      <c r="G124" s="38">
        <f t="shared" si="53"/>
        <v>265.69269999999995</v>
      </c>
      <c r="H124" s="38">
        <f t="shared" si="53"/>
        <v>273.66002499999996</v>
      </c>
      <c r="I124" s="38">
        <f t="shared" si="53"/>
        <v>276.58875</v>
      </c>
      <c r="J124" s="38">
        <f t="shared" si="53"/>
        <v>272.37997499999994</v>
      </c>
      <c r="K124" s="38">
        <f t="shared" si="53"/>
        <v>268.54632499999997</v>
      </c>
      <c r="L124" s="38">
        <f t="shared" si="53"/>
        <v>261.45075000000003</v>
      </c>
      <c r="M124" s="38">
        <f t="shared" si="53"/>
        <v>256.99602499999997</v>
      </c>
      <c r="N124" s="38">
        <f t="shared" si="53"/>
        <v>257.82594999999998</v>
      </c>
      <c r="O124" s="38">
        <f t="shared" si="53"/>
        <v>258.73159999999996</v>
      </c>
      <c r="P124" s="38">
        <f t="shared" si="53"/>
        <v>257.75164999999998</v>
      </c>
      <c r="Q124" s="38">
        <f t="shared" si="53"/>
        <v>255.69710000000003</v>
      </c>
      <c r="R124" s="38">
        <f t="shared" si="53"/>
        <v>249.66277500000001</v>
      </c>
      <c r="S124" s="38">
        <f t="shared" si="53"/>
        <v>241.78215</v>
      </c>
      <c r="T124" s="38">
        <f t="shared" si="53"/>
        <v>235.32657500000002</v>
      </c>
      <c r="U124" s="38">
        <f t="shared" si="53"/>
        <v>227.14422500000001</v>
      </c>
      <c r="V124" s="38">
        <f t="shared" si="53"/>
        <v>219.68497499999998</v>
      </c>
      <c r="W124" s="38">
        <f t="shared" si="53"/>
        <v>218.83542499999999</v>
      </c>
      <c r="X124" s="38">
        <f t="shared" si="53"/>
        <v>216.61657499999998</v>
      </c>
      <c r="Y124" s="38">
        <f t="shared" si="53"/>
        <v>216.41842500000001</v>
      </c>
      <c r="Z124" s="38">
        <f t="shared" si="53"/>
        <v>224.312275</v>
      </c>
      <c r="AA124" s="38">
        <f t="shared" si="53"/>
        <v>225.05095</v>
      </c>
      <c r="AB124" s="38">
        <f t="shared" si="53"/>
        <v>229.779</v>
      </c>
      <c r="AC124" s="38">
        <f t="shared" si="53"/>
        <v>234.34787499999999</v>
      </c>
      <c r="AD124" s="38">
        <f t="shared" si="53"/>
        <v>231.04317500000002</v>
      </c>
      <c r="AE124" s="38">
        <f t="shared" si="53"/>
        <v>228.64507499999999</v>
      </c>
      <c r="AF124" s="38">
        <f t="shared" si="53"/>
        <v>224.54624999999999</v>
      </c>
      <c r="AG124" s="38">
        <f t="shared" si="53"/>
        <v>218.99385000000001</v>
      </c>
      <c r="AH124" s="38">
        <f t="shared" si="53"/>
        <v>192.73757500000002</v>
      </c>
      <c r="AI124" s="38">
        <f t="shared" si="53"/>
        <v>166.63239999999999</v>
      </c>
      <c r="AJ124" s="38">
        <f t="shared" si="53"/>
        <v>143.36337500000002</v>
      </c>
      <c r="AK124" s="38">
        <f t="shared" si="53"/>
        <v>123.56732500000001</v>
      </c>
      <c r="AL124" s="38">
        <f t="shared" si="53"/>
        <v>131.89494999999999</v>
      </c>
      <c r="AM124" s="38">
        <f t="shared" si="53"/>
        <v>147.84909999999999</v>
      </c>
      <c r="AN124" s="38"/>
      <c r="AO124" s="38"/>
      <c r="AP124" s="38"/>
      <c r="AQ124" s="38"/>
      <c r="AW124" s="38"/>
      <c r="AX124" s="38"/>
      <c r="AY124" s="38"/>
      <c r="AZ124" s="38"/>
    </row>
    <row r="125" spans="2:58" x14ac:dyDescent="0.25">
      <c r="B125" s="130"/>
      <c r="C125" s="1" t="s">
        <v>81</v>
      </c>
      <c r="D125" s="38">
        <f t="shared" ref="D125:AM125" si="54">SUM(D49:G49)/4</f>
        <v>1170.4335000000001</v>
      </c>
      <c r="E125" s="38">
        <f t="shared" si="54"/>
        <v>1177.6557499999999</v>
      </c>
      <c r="F125" s="38">
        <f t="shared" si="54"/>
        <v>1175.9512500000001</v>
      </c>
      <c r="G125" s="38">
        <f t="shared" si="54"/>
        <v>1196.2172499999999</v>
      </c>
      <c r="H125" s="38">
        <f t="shared" si="54"/>
        <v>1223.7109999999998</v>
      </c>
      <c r="I125" s="38">
        <f t="shared" si="54"/>
        <v>1246.2497499999999</v>
      </c>
      <c r="J125" s="38">
        <f t="shared" si="54"/>
        <v>1263.8990000000001</v>
      </c>
      <c r="K125" s="38">
        <f t="shared" si="54"/>
        <v>1267.1632500000001</v>
      </c>
      <c r="L125" s="38">
        <f t="shared" si="54"/>
        <v>1261.873</v>
      </c>
      <c r="M125" s="38">
        <f t="shared" si="54"/>
        <v>1251.5295000000001</v>
      </c>
      <c r="N125" s="38">
        <f t="shared" si="54"/>
        <v>1256.0415</v>
      </c>
      <c r="O125" s="38">
        <f t="shared" si="54"/>
        <v>1264.2012499999998</v>
      </c>
      <c r="P125" s="38">
        <f t="shared" si="54"/>
        <v>1265.8800000000001</v>
      </c>
      <c r="Q125" s="38">
        <f t="shared" si="54"/>
        <v>1272.40725</v>
      </c>
      <c r="R125" s="38">
        <f t="shared" si="54"/>
        <v>1270.097</v>
      </c>
      <c r="S125" s="38">
        <f t="shared" si="54"/>
        <v>1256.85925</v>
      </c>
      <c r="T125" s="38">
        <f t="shared" si="54"/>
        <v>1247.2442499999997</v>
      </c>
      <c r="U125" s="38">
        <f t="shared" si="54"/>
        <v>1230.2537499999999</v>
      </c>
      <c r="V125" s="38">
        <f t="shared" si="54"/>
        <v>1208.729</v>
      </c>
      <c r="W125" s="38">
        <f t="shared" si="54"/>
        <v>1202.4427499999999</v>
      </c>
      <c r="X125" s="38">
        <f t="shared" si="54"/>
        <v>1209.4369999999999</v>
      </c>
      <c r="Y125" s="38">
        <f t="shared" si="54"/>
        <v>1219.259</v>
      </c>
      <c r="Z125" s="38">
        <f t="shared" si="54"/>
        <v>1252.9772499999999</v>
      </c>
      <c r="AA125" s="38">
        <f t="shared" si="54"/>
        <v>1274.0355</v>
      </c>
      <c r="AB125" s="38">
        <f t="shared" si="54"/>
        <v>1288.1034999999999</v>
      </c>
      <c r="AC125" s="38">
        <f t="shared" si="54"/>
        <v>1313.5725</v>
      </c>
      <c r="AD125" s="38">
        <f t="shared" si="54"/>
        <v>1315.1042499999999</v>
      </c>
      <c r="AE125" s="38">
        <f t="shared" si="54"/>
        <v>1336.0540000000001</v>
      </c>
      <c r="AF125" s="38">
        <f t="shared" si="54"/>
        <v>1354.7114999999999</v>
      </c>
      <c r="AG125" s="38">
        <f t="shared" si="54"/>
        <v>1362.28025</v>
      </c>
      <c r="AH125" s="38">
        <f t="shared" si="54"/>
        <v>1355.317</v>
      </c>
      <c r="AI125" s="38">
        <f t="shared" si="54"/>
        <v>1340.38525</v>
      </c>
      <c r="AJ125" s="38">
        <f t="shared" si="54"/>
        <v>1320.37825</v>
      </c>
      <c r="AK125" s="38">
        <f t="shared" si="54"/>
        <v>1305.87725</v>
      </c>
      <c r="AL125" s="38">
        <f t="shared" si="54"/>
        <v>1323.41075</v>
      </c>
      <c r="AM125" s="38">
        <f t="shared" si="54"/>
        <v>1316.1502500000001</v>
      </c>
      <c r="AN125" s="38"/>
      <c r="AO125" s="38"/>
      <c r="AP125" s="38"/>
      <c r="AQ125" s="38"/>
      <c r="AW125" s="38"/>
      <c r="AX125" s="38"/>
      <c r="AY125" s="38"/>
      <c r="AZ125" s="38"/>
    </row>
    <row r="126" spans="2:58" x14ac:dyDescent="0.25">
      <c r="B126" s="130"/>
      <c r="C126" s="1" t="s">
        <v>82</v>
      </c>
      <c r="D126" s="38">
        <f t="shared" ref="D126:AM126" si="55">SUM(D50:G50)/4</f>
        <v>5540.6302500000002</v>
      </c>
      <c r="E126" s="38">
        <f t="shared" si="55"/>
        <v>5564.6852499999995</v>
      </c>
      <c r="F126" s="38">
        <f t="shared" si="55"/>
        <v>5537.1115</v>
      </c>
      <c r="G126" s="38">
        <f t="shared" si="55"/>
        <v>5633.5130000000008</v>
      </c>
      <c r="H126" s="38">
        <f t="shared" si="55"/>
        <v>5737.4929999999995</v>
      </c>
      <c r="I126" s="38">
        <f t="shared" si="55"/>
        <v>5813.4162500000002</v>
      </c>
      <c r="J126" s="38">
        <f t="shared" si="55"/>
        <v>5872.1479999999992</v>
      </c>
      <c r="K126" s="38">
        <f t="shared" si="55"/>
        <v>5857.8352500000001</v>
      </c>
      <c r="L126" s="38">
        <f t="shared" si="55"/>
        <v>5852.6597499999998</v>
      </c>
      <c r="M126" s="38">
        <f t="shared" si="55"/>
        <v>5748.7749999999996</v>
      </c>
      <c r="N126" s="38">
        <f t="shared" si="55"/>
        <v>5750.3415000000005</v>
      </c>
      <c r="O126" s="38">
        <f t="shared" si="55"/>
        <v>5764.4917500000001</v>
      </c>
      <c r="P126" s="38">
        <f t="shared" si="55"/>
        <v>5762.5295000000006</v>
      </c>
      <c r="Q126" s="38">
        <f t="shared" si="55"/>
        <v>5932.4184999999998</v>
      </c>
      <c r="R126" s="38">
        <f t="shared" si="55"/>
        <v>6032.5152500000004</v>
      </c>
      <c r="S126" s="38">
        <f t="shared" si="55"/>
        <v>6025.7855</v>
      </c>
      <c r="T126" s="38">
        <f t="shared" si="55"/>
        <v>6061.4782500000001</v>
      </c>
      <c r="U126" s="38">
        <f t="shared" si="55"/>
        <v>6006.6969999999992</v>
      </c>
      <c r="V126" s="38">
        <f t="shared" si="55"/>
        <v>5835.9237499999999</v>
      </c>
      <c r="W126" s="38">
        <f t="shared" si="55"/>
        <v>5826.6772500000006</v>
      </c>
      <c r="X126" s="38">
        <f t="shared" si="55"/>
        <v>5888.2604999999994</v>
      </c>
      <c r="Y126" s="38">
        <f t="shared" si="55"/>
        <v>5901.2427499999994</v>
      </c>
      <c r="Z126" s="38">
        <f t="shared" si="55"/>
        <v>6121.2472500000003</v>
      </c>
      <c r="AA126" s="38">
        <f t="shared" si="55"/>
        <v>6318.7794999999996</v>
      </c>
      <c r="AB126" s="38">
        <f t="shared" si="55"/>
        <v>6444.1684999999998</v>
      </c>
      <c r="AC126" s="38">
        <f t="shared" si="55"/>
        <v>6660.2119999999995</v>
      </c>
      <c r="AD126" s="38">
        <f t="shared" si="55"/>
        <v>6779.1354999999994</v>
      </c>
      <c r="AE126" s="38">
        <f t="shared" si="55"/>
        <v>6971.4324999999999</v>
      </c>
      <c r="AF126" s="38">
        <f t="shared" si="55"/>
        <v>7162.5674999999992</v>
      </c>
      <c r="AG126" s="38">
        <f t="shared" si="55"/>
        <v>7232.9967499999993</v>
      </c>
      <c r="AH126" s="38">
        <f t="shared" si="55"/>
        <v>7375.9632499999989</v>
      </c>
      <c r="AI126" s="38">
        <f t="shared" si="55"/>
        <v>7415.3642500000005</v>
      </c>
      <c r="AJ126" s="38">
        <f t="shared" si="55"/>
        <v>7401.4544999999998</v>
      </c>
      <c r="AK126" s="38">
        <f t="shared" si="55"/>
        <v>7486.2927500000005</v>
      </c>
      <c r="AL126" s="38">
        <f t="shared" si="55"/>
        <v>7574.3687499999996</v>
      </c>
      <c r="AM126" s="38">
        <f t="shared" si="55"/>
        <v>7354.1967499999992</v>
      </c>
      <c r="AN126" s="38"/>
      <c r="AO126" s="38"/>
      <c r="AP126" s="38"/>
      <c r="AQ126" s="38"/>
      <c r="AW126" s="38"/>
      <c r="AX126" s="38"/>
      <c r="AY126" s="38"/>
      <c r="AZ126" s="38"/>
    </row>
    <row r="127" spans="2:58" x14ac:dyDescent="0.25">
      <c r="B127" s="130" t="s">
        <v>74</v>
      </c>
      <c r="C127" s="1" t="s">
        <v>80</v>
      </c>
      <c r="D127" s="38">
        <f t="shared" ref="D127:AM127" si="56">SUM(D51:G51)/4</f>
        <v>371.48824999999999</v>
      </c>
      <c r="E127" s="38">
        <f t="shared" si="56"/>
        <v>379.69857500000001</v>
      </c>
      <c r="F127" s="38">
        <f t="shared" si="56"/>
        <v>387.77912500000002</v>
      </c>
      <c r="G127" s="38">
        <f t="shared" si="56"/>
        <v>396.35840000000002</v>
      </c>
      <c r="H127" s="38">
        <f t="shared" si="56"/>
        <v>402.35320000000002</v>
      </c>
      <c r="I127" s="38">
        <f t="shared" si="56"/>
        <v>406.93127500000003</v>
      </c>
      <c r="J127" s="38">
        <f t="shared" si="56"/>
        <v>409.52704999999997</v>
      </c>
      <c r="K127" s="38">
        <f t="shared" si="56"/>
        <v>406.12970000000001</v>
      </c>
      <c r="L127" s="38">
        <f t="shared" si="56"/>
        <v>403.484375</v>
      </c>
      <c r="M127" s="38">
        <f t="shared" si="56"/>
        <v>399.32797500000004</v>
      </c>
      <c r="N127" s="38">
        <f t="shared" si="56"/>
        <v>392.86732500000005</v>
      </c>
      <c r="O127" s="38">
        <f t="shared" si="56"/>
        <v>386.60047500000002</v>
      </c>
      <c r="P127" s="38">
        <f t="shared" si="56"/>
        <v>374.55742499999997</v>
      </c>
      <c r="Q127" s="38">
        <f t="shared" si="56"/>
        <v>362.74317500000001</v>
      </c>
      <c r="R127" s="38">
        <f t="shared" si="56"/>
        <v>357.97157499999997</v>
      </c>
      <c r="S127" s="38">
        <f t="shared" si="56"/>
        <v>355.30850000000004</v>
      </c>
      <c r="T127" s="38">
        <f t="shared" si="56"/>
        <v>358.96440000000001</v>
      </c>
      <c r="U127" s="38">
        <f t="shared" si="56"/>
        <v>359.26122500000002</v>
      </c>
      <c r="V127" s="38">
        <f t="shared" si="56"/>
        <v>355.24314999999996</v>
      </c>
      <c r="W127" s="38">
        <f t="shared" si="56"/>
        <v>352.51492500000001</v>
      </c>
      <c r="X127" s="38">
        <f t="shared" si="56"/>
        <v>345.87925000000001</v>
      </c>
      <c r="Y127" s="38">
        <f t="shared" si="56"/>
        <v>342.0951</v>
      </c>
      <c r="Z127" s="38">
        <f t="shared" si="56"/>
        <v>337.55272500000001</v>
      </c>
      <c r="AA127" s="38">
        <f t="shared" si="56"/>
        <v>334.49062500000002</v>
      </c>
      <c r="AB127" s="38">
        <f t="shared" si="56"/>
        <v>330.33022500000004</v>
      </c>
      <c r="AC127" s="38">
        <f t="shared" si="56"/>
        <v>326.40402500000005</v>
      </c>
      <c r="AD127" s="38">
        <f t="shared" si="56"/>
        <v>325.68822499999999</v>
      </c>
      <c r="AE127" s="38">
        <f t="shared" si="56"/>
        <v>328.03470000000004</v>
      </c>
      <c r="AF127" s="38">
        <f t="shared" si="56"/>
        <v>329.50602500000002</v>
      </c>
      <c r="AG127" s="38">
        <f t="shared" si="56"/>
        <v>333.713775</v>
      </c>
      <c r="AH127" s="38">
        <f t="shared" si="56"/>
        <v>312.494575</v>
      </c>
      <c r="AI127" s="38">
        <f t="shared" si="56"/>
        <v>281.46089999999998</v>
      </c>
      <c r="AJ127" s="38">
        <f t="shared" si="56"/>
        <v>256.04284999999999</v>
      </c>
      <c r="AK127" s="38">
        <f t="shared" si="56"/>
        <v>235.0412</v>
      </c>
      <c r="AL127" s="38">
        <f t="shared" si="56"/>
        <v>241.18759999999997</v>
      </c>
      <c r="AM127" s="38">
        <f t="shared" si="56"/>
        <v>251.45657499999999</v>
      </c>
      <c r="AN127" s="38"/>
      <c r="AO127" s="38"/>
      <c r="AP127" s="38"/>
      <c r="AQ127" s="38"/>
      <c r="AW127" s="38"/>
      <c r="AX127" s="38"/>
      <c r="AY127" s="38"/>
      <c r="AZ127" s="38"/>
    </row>
    <row r="128" spans="2:58" x14ac:dyDescent="0.25">
      <c r="B128" s="130"/>
      <c r="C128" s="1" t="s">
        <v>81</v>
      </c>
      <c r="D128" s="38">
        <f t="shared" ref="D128:AM128" si="57">SUM(D52:G52)/4</f>
        <v>1538.0762499999998</v>
      </c>
      <c r="E128" s="38">
        <f t="shared" si="57"/>
        <v>1562.9169999999999</v>
      </c>
      <c r="F128" s="38">
        <f t="shared" si="57"/>
        <v>1606.0360000000001</v>
      </c>
      <c r="G128" s="38">
        <f t="shared" si="57"/>
        <v>1636.25875</v>
      </c>
      <c r="H128" s="38">
        <f t="shared" si="57"/>
        <v>1653.8690000000001</v>
      </c>
      <c r="I128" s="38">
        <f t="shared" si="57"/>
        <v>1669.79</v>
      </c>
      <c r="J128" s="38">
        <f t="shared" si="57"/>
        <v>1672.6954999999998</v>
      </c>
      <c r="K128" s="38">
        <f t="shared" si="57"/>
        <v>1684.0172499999999</v>
      </c>
      <c r="L128" s="38">
        <f t="shared" si="57"/>
        <v>1722.6510000000001</v>
      </c>
      <c r="M128" s="38">
        <f t="shared" si="57"/>
        <v>1739.4225000000001</v>
      </c>
      <c r="N128" s="38">
        <f t="shared" si="57"/>
        <v>1746.3915</v>
      </c>
      <c r="O128" s="38">
        <f t="shared" si="57"/>
        <v>1731.9927500000001</v>
      </c>
      <c r="P128" s="38">
        <f t="shared" si="57"/>
        <v>1690.1477500000001</v>
      </c>
      <c r="Q128" s="38">
        <f t="shared" si="57"/>
        <v>1673.51475</v>
      </c>
      <c r="R128" s="38">
        <f t="shared" si="57"/>
        <v>1657.9852500000002</v>
      </c>
      <c r="S128" s="38">
        <f t="shared" si="57"/>
        <v>1666.2427500000001</v>
      </c>
      <c r="T128" s="38">
        <f t="shared" si="57"/>
        <v>1694.7350000000001</v>
      </c>
      <c r="U128" s="38">
        <f t="shared" si="57"/>
        <v>1709.4177500000001</v>
      </c>
      <c r="V128" s="38">
        <f t="shared" si="57"/>
        <v>1710.81375</v>
      </c>
      <c r="W128" s="38">
        <f t="shared" si="57"/>
        <v>1705.8742500000001</v>
      </c>
      <c r="X128" s="38">
        <f t="shared" si="57"/>
        <v>1679.8105</v>
      </c>
      <c r="Y128" s="38">
        <f t="shared" si="57"/>
        <v>1667.4065000000001</v>
      </c>
      <c r="Z128" s="38">
        <f t="shared" si="57"/>
        <v>1662.32475</v>
      </c>
      <c r="AA128" s="38">
        <f t="shared" si="57"/>
        <v>1645.0074999999999</v>
      </c>
      <c r="AB128" s="38">
        <f t="shared" si="57"/>
        <v>1650.8737500000002</v>
      </c>
      <c r="AC128" s="38">
        <f t="shared" si="57"/>
        <v>1646.0462499999999</v>
      </c>
      <c r="AD128" s="38">
        <f t="shared" si="57"/>
        <v>1640.8384999999998</v>
      </c>
      <c r="AE128" s="38">
        <f t="shared" si="57"/>
        <v>1655.8229999999999</v>
      </c>
      <c r="AF128" s="38">
        <f t="shared" si="57"/>
        <v>1656.6659999999999</v>
      </c>
      <c r="AG128" s="38">
        <f t="shared" si="57"/>
        <v>1659.1612499999999</v>
      </c>
      <c r="AH128" s="38">
        <f t="shared" si="57"/>
        <v>1637.6675</v>
      </c>
      <c r="AI128" s="38">
        <f t="shared" si="57"/>
        <v>1606.0172500000001</v>
      </c>
      <c r="AJ128" s="38">
        <f t="shared" si="57"/>
        <v>1565.3640000000003</v>
      </c>
      <c r="AK128" s="38">
        <f t="shared" si="57"/>
        <v>1524.7492500000001</v>
      </c>
      <c r="AL128" s="38">
        <f t="shared" si="57"/>
        <v>1534.6097500000001</v>
      </c>
      <c r="AM128" s="38">
        <f t="shared" si="57"/>
        <v>1534.90525</v>
      </c>
      <c r="AN128" s="38"/>
      <c r="AO128" s="38"/>
      <c r="AP128" s="38"/>
      <c r="AQ128" s="38"/>
      <c r="AW128" s="38"/>
      <c r="AX128" s="38"/>
      <c r="AY128" s="38"/>
      <c r="AZ128" s="38"/>
    </row>
    <row r="129" spans="2:52" x14ac:dyDescent="0.25">
      <c r="B129" s="130"/>
      <c r="C129" s="1" t="s">
        <v>82</v>
      </c>
      <c r="D129" s="38">
        <f t="shared" ref="D129:AM129" si="58">SUM(D53:G53)/4</f>
        <v>7644.7212499999996</v>
      </c>
      <c r="E129" s="38">
        <f t="shared" si="58"/>
        <v>7668.1284999999998</v>
      </c>
      <c r="F129" s="38">
        <f t="shared" si="58"/>
        <v>7860.5087499999991</v>
      </c>
      <c r="G129" s="38">
        <f t="shared" si="58"/>
        <v>7960.2070000000003</v>
      </c>
      <c r="H129" s="38">
        <f t="shared" si="58"/>
        <v>7849.6164999999992</v>
      </c>
      <c r="I129" s="38">
        <f t="shared" si="58"/>
        <v>8070.8204999999998</v>
      </c>
      <c r="J129" s="38">
        <f t="shared" si="58"/>
        <v>8199.9249999999993</v>
      </c>
      <c r="K129" s="38">
        <f t="shared" si="58"/>
        <v>8498.7189999999991</v>
      </c>
      <c r="L129" s="38">
        <f t="shared" si="58"/>
        <v>8853.7644999999993</v>
      </c>
      <c r="M129" s="38">
        <f t="shared" si="58"/>
        <v>9027.235999999999</v>
      </c>
      <c r="N129" s="38">
        <f t="shared" si="58"/>
        <v>9213.9067500000001</v>
      </c>
      <c r="O129" s="38">
        <f t="shared" si="58"/>
        <v>9209.5867500000004</v>
      </c>
      <c r="P129" s="38">
        <f t="shared" si="58"/>
        <v>9284.8472499999989</v>
      </c>
      <c r="Q129" s="38">
        <f t="shared" si="58"/>
        <v>9219.7569999999996</v>
      </c>
      <c r="R129" s="38">
        <f t="shared" si="58"/>
        <v>8914.119999999999</v>
      </c>
      <c r="S129" s="38">
        <f t="shared" si="58"/>
        <v>8758.1347499999993</v>
      </c>
      <c r="T129" s="38">
        <f t="shared" si="58"/>
        <v>8780.1092499999995</v>
      </c>
      <c r="U129" s="38">
        <f t="shared" si="58"/>
        <v>8810.3339999999989</v>
      </c>
      <c r="V129" s="38">
        <f t="shared" si="58"/>
        <v>8933.6049999999996</v>
      </c>
      <c r="W129" s="38">
        <f t="shared" si="58"/>
        <v>9074.5437500000007</v>
      </c>
      <c r="X129" s="38">
        <f t="shared" si="58"/>
        <v>9091.6099999999988</v>
      </c>
      <c r="Y129" s="38">
        <f t="shared" si="58"/>
        <v>9196.405999999999</v>
      </c>
      <c r="Z129" s="38">
        <f t="shared" si="58"/>
        <v>9353.4889999999996</v>
      </c>
      <c r="AA129" s="38">
        <f t="shared" si="58"/>
        <v>9476.6530000000002</v>
      </c>
      <c r="AB129" s="38">
        <f t="shared" si="58"/>
        <v>9548.4642500000009</v>
      </c>
      <c r="AC129" s="38">
        <f t="shared" si="58"/>
        <v>9500.6725000000006</v>
      </c>
      <c r="AD129" s="38">
        <f t="shared" si="58"/>
        <v>9506.8914999999997</v>
      </c>
      <c r="AE129" s="38">
        <f t="shared" si="58"/>
        <v>9525.3784999999989</v>
      </c>
      <c r="AF129" s="38">
        <f t="shared" si="58"/>
        <v>9535.384250000001</v>
      </c>
      <c r="AG129" s="38">
        <f t="shared" si="58"/>
        <v>9679.6857500000006</v>
      </c>
      <c r="AH129" s="38">
        <f t="shared" si="58"/>
        <v>9581.3549999999996</v>
      </c>
      <c r="AI129" s="38">
        <f t="shared" si="58"/>
        <v>9634.5365000000002</v>
      </c>
      <c r="AJ129" s="38">
        <f t="shared" si="58"/>
        <v>9416.1457499999997</v>
      </c>
      <c r="AK129" s="38">
        <f t="shared" si="58"/>
        <v>9151.2574999999997</v>
      </c>
      <c r="AL129" s="38">
        <f t="shared" si="58"/>
        <v>8904.7085000000006</v>
      </c>
      <c r="AM129" s="38">
        <f t="shared" si="58"/>
        <v>8450.1105000000007</v>
      </c>
      <c r="AN129" s="38"/>
      <c r="AO129" s="38"/>
      <c r="AP129" s="38"/>
      <c r="AQ129" s="38"/>
      <c r="AW129" s="38"/>
      <c r="AX129" s="38"/>
      <c r="AY129" s="38"/>
      <c r="AZ129" s="38"/>
    </row>
    <row r="130" spans="2:52" x14ac:dyDescent="0.25">
      <c r="B130" s="130" t="s">
        <v>75</v>
      </c>
      <c r="C130" s="1" t="s">
        <v>80</v>
      </c>
      <c r="D130" s="38">
        <f t="shared" ref="D130:AM130" si="59">SUM(D54:G54)/4</f>
        <v>431.11840000000001</v>
      </c>
      <c r="E130" s="38">
        <f t="shared" si="59"/>
        <v>434.85772500000002</v>
      </c>
      <c r="F130" s="38">
        <f t="shared" si="59"/>
        <v>442.38919999999996</v>
      </c>
      <c r="G130" s="38">
        <f t="shared" si="59"/>
        <v>444.9393</v>
      </c>
      <c r="H130" s="38">
        <f t="shared" si="59"/>
        <v>447.408075</v>
      </c>
      <c r="I130" s="38">
        <f t="shared" si="59"/>
        <v>454.29494999999997</v>
      </c>
      <c r="J130" s="38">
        <f t="shared" si="59"/>
        <v>455.38827500000002</v>
      </c>
      <c r="K130" s="38">
        <f t="shared" si="59"/>
        <v>457.84812499999998</v>
      </c>
      <c r="L130" s="38">
        <f t="shared" si="59"/>
        <v>458.57785000000001</v>
      </c>
      <c r="M130" s="38">
        <f t="shared" si="59"/>
        <v>446.00337500000001</v>
      </c>
      <c r="N130" s="38">
        <f t="shared" si="59"/>
        <v>434.43847499999998</v>
      </c>
      <c r="O130" s="38">
        <f t="shared" si="59"/>
        <v>424.82895000000002</v>
      </c>
      <c r="P130" s="38">
        <f t="shared" si="59"/>
        <v>420.73917499999999</v>
      </c>
      <c r="Q130" s="38">
        <f t="shared" si="59"/>
        <v>415.84502500000002</v>
      </c>
      <c r="R130" s="38">
        <f t="shared" si="59"/>
        <v>405.98992500000003</v>
      </c>
      <c r="S130" s="38">
        <f t="shared" si="59"/>
        <v>388.14092500000004</v>
      </c>
      <c r="T130" s="38">
        <f t="shared" si="59"/>
        <v>376.67770000000002</v>
      </c>
      <c r="U130" s="38">
        <f t="shared" si="59"/>
        <v>368.85522500000002</v>
      </c>
      <c r="V130" s="38">
        <f t="shared" si="59"/>
        <v>375.9973</v>
      </c>
      <c r="W130" s="38">
        <f t="shared" si="59"/>
        <v>378.31200000000001</v>
      </c>
      <c r="X130" s="38">
        <f t="shared" si="59"/>
        <v>371.84769999999997</v>
      </c>
      <c r="Y130" s="38">
        <f t="shared" si="59"/>
        <v>363.95490000000001</v>
      </c>
      <c r="Z130" s="38">
        <f t="shared" si="59"/>
        <v>346.6542</v>
      </c>
      <c r="AA130" s="38">
        <f t="shared" si="59"/>
        <v>340.92009999999993</v>
      </c>
      <c r="AB130" s="38">
        <f t="shared" si="59"/>
        <v>340.36859999999996</v>
      </c>
      <c r="AC130" s="38">
        <f t="shared" si="59"/>
        <v>350.55962500000004</v>
      </c>
      <c r="AD130" s="38">
        <f t="shared" si="59"/>
        <v>362.55714999999998</v>
      </c>
      <c r="AE130" s="38">
        <f t="shared" si="59"/>
        <v>377.93562500000002</v>
      </c>
      <c r="AF130" s="38">
        <f t="shared" si="59"/>
        <v>392.19252499999999</v>
      </c>
      <c r="AG130" s="38">
        <f t="shared" si="59"/>
        <v>396.41054999999994</v>
      </c>
      <c r="AH130" s="38">
        <f t="shared" si="59"/>
        <v>387.01515000000001</v>
      </c>
      <c r="AI130" s="38">
        <f t="shared" si="59"/>
        <v>368.35717499999998</v>
      </c>
      <c r="AJ130" s="38">
        <f t="shared" si="59"/>
        <v>345.72482500000001</v>
      </c>
      <c r="AK130" s="38">
        <f t="shared" si="59"/>
        <v>329.61154999999997</v>
      </c>
      <c r="AL130" s="38">
        <f t="shared" si="59"/>
        <v>326.01587499999999</v>
      </c>
      <c r="AM130" s="38">
        <f t="shared" si="59"/>
        <v>322.83882499999999</v>
      </c>
      <c r="AN130" s="38"/>
      <c r="AO130" s="38"/>
      <c r="AP130" s="38"/>
      <c r="AQ130" s="38"/>
      <c r="AW130" s="38"/>
      <c r="AX130" s="38"/>
      <c r="AY130" s="38"/>
      <c r="AZ130" s="38"/>
    </row>
    <row r="131" spans="2:52" x14ac:dyDescent="0.25">
      <c r="B131" s="130"/>
      <c r="C131" s="1" t="s">
        <v>81</v>
      </c>
      <c r="D131" s="38">
        <f t="shared" ref="D131:AM131" si="60">SUM(D55:G55)/4</f>
        <v>1609.00875</v>
      </c>
      <c r="E131" s="38">
        <f t="shared" si="60"/>
        <v>1628.0609999999999</v>
      </c>
      <c r="F131" s="38">
        <f t="shared" si="60"/>
        <v>1661.7307499999999</v>
      </c>
      <c r="G131" s="38">
        <f t="shared" si="60"/>
        <v>1680.0917499999998</v>
      </c>
      <c r="H131" s="38">
        <f t="shared" si="60"/>
        <v>1695.7159999999999</v>
      </c>
      <c r="I131" s="38">
        <f t="shared" si="60"/>
        <v>1716.43975</v>
      </c>
      <c r="J131" s="38">
        <f t="shared" si="60"/>
        <v>1732.5350000000001</v>
      </c>
      <c r="K131" s="38">
        <f t="shared" si="60"/>
        <v>1745.4812500000003</v>
      </c>
      <c r="L131" s="38">
        <f t="shared" si="60"/>
        <v>1750.8890000000001</v>
      </c>
      <c r="M131" s="38">
        <f t="shared" si="60"/>
        <v>1755.9090000000001</v>
      </c>
      <c r="N131" s="38">
        <f t="shared" si="60"/>
        <v>1748.1305</v>
      </c>
      <c r="O131" s="38">
        <f t="shared" si="60"/>
        <v>1732.7117499999999</v>
      </c>
      <c r="P131" s="38">
        <f t="shared" si="60"/>
        <v>1720.9840000000002</v>
      </c>
      <c r="Q131" s="38">
        <f t="shared" si="60"/>
        <v>1688.2630000000001</v>
      </c>
      <c r="R131" s="38">
        <f t="shared" si="60"/>
        <v>1660.405</v>
      </c>
      <c r="S131" s="38">
        <f t="shared" si="60"/>
        <v>1629.752</v>
      </c>
      <c r="T131" s="38">
        <f t="shared" si="60"/>
        <v>1614.9572500000002</v>
      </c>
      <c r="U131" s="38">
        <f t="shared" si="60"/>
        <v>1607.4497500000002</v>
      </c>
      <c r="V131" s="38">
        <f t="shared" si="60"/>
        <v>1606.6167499999999</v>
      </c>
      <c r="W131" s="38">
        <f t="shared" si="60"/>
        <v>1595.0634999999997</v>
      </c>
      <c r="X131" s="38">
        <f t="shared" si="60"/>
        <v>1576.164</v>
      </c>
      <c r="Y131" s="38">
        <f t="shared" si="60"/>
        <v>1563.6582500000002</v>
      </c>
      <c r="Z131" s="38">
        <f t="shared" si="60"/>
        <v>1567.51575</v>
      </c>
      <c r="AA131" s="38">
        <f t="shared" si="60"/>
        <v>1575.2204999999999</v>
      </c>
      <c r="AB131" s="38">
        <f t="shared" si="60"/>
        <v>1602.6315</v>
      </c>
      <c r="AC131" s="38">
        <f t="shared" si="60"/>
        <v>1639.34825</v>
      </c>
      <c r="AD131" s="38">
        <f t="shared" si="60"/>
        <v>1663.818</v>
      </c>
      <c r="AE131" s="38">
        <f t="shared" si="60"/>
        <v>1707.44975</v>
      </c>
      <c r="AF131" s="38">
        <f t="shared" si="60"/>
        <v>1738.2017499999999</v>
      </c>
      <c r="AG131" s="38">
        <f t="shared" si="60"/>
        <v>1760.9275</v>
      </c>
      <c r="AH131" s="38">
        <f t="shared" si="60"/>
        <v>1766.48325</v>
      </c>
      <c r="AI131" s="38">
        <f t="shared" si="60"/>
        <v>1736.2447500000001</v>
      </c>
      <c r="AJ131" s="38">
        <f t="shared" si="60"/>
        <v>1686.8195000000001</v>
      </c>
      <c r="AK131" s="38">
        <f t="shared" si="60"/>
        <v>1634.2225000000001</v>
      </c>
      <c r="AL131" s="38">
        <f t="shared" si="60"/>
        <v>1575.3087500000001</v>
      </c>
      <c r="AM131" s="38">
        <f t="shared" si="60"/>
        <v>1532.58</v>
      </c>
      <c r="AN131" s="38"/>
      <c r="AO131" s="38"/>
      <c r="AP131" s="38"/>
      <c r="AQ131" s="38"/>
      <c r="AW131" s="38"/>
      <c r="AX131" s="38"/>
      <c r="AY131" s="38"/>
      <c r="AZ131" s="38"/>
    </row>
    <row r="132" spans="2:52" x14ac:dyDescent="0.25">
      <c r="B132" s="130"/>
      <c r="C132" s="1" t="s">
        <v>82</v>
      </c>
      <c r="D132" s="38">
        <f t="shared" ref="D132:AM132" si="61">SUM(D56:G56)/4</f>
        <v>6275.8027499999998</v>
      </c>
      <c r="E132" s="38">
        <f t="shared" si="61"/>
        <v>6229.4920000000002</v>
      </c>
      <c r="F132" s="38">
        <f t="shared" si="61"/>
        <v>6409.4762499999997</v>
      </c>
      <c r="G132" s="38">
        <f t="shared" si="61"/>
        <v>6486.2134999999998</v>
      </c>
      <c r="H132" s="38">
        <f t="shared" si="61"/>
        <v>6651.7034999999996</v>
      </c>
      <c r="I132" s="38">
        <f t="shared" si="61"/>
        <v>6662.41525</v>
      </c>
      <c r="J132" s="38">
        <f t="shared" si="61"/>
        <v>6664.7292500000003</v>
      </c>
      <c r="K132" s="38">
        <f t="shared" si="61"/>
        <v>6665.4637500000008</v>
      </c>
      <c r="L132" s="38">
        <f t="shared" si="61"/>
        <v>6651.13</v>
      </c>
      <c r="M132" s="38">
        <f t="shared" si="61"/>
        <v>6671.4127499999995</v>
      </c>
      <c r="N132" s="38">
        <f t="shared" si="61"/>
        <v>6581.2297500000004</v>
      </c>
      <c r="O132" s="38">
        <f t="shared" si="61"/>
        <v>6327.0055000000002</v>
      </c>
      <c r="P132" s="38">
        <f t="shared" si="61"/>
        <v>6157.8215</v>
      </c>
      <c r="Q132" s="38">
        <f t="shared" si="61"/>
        <v>6035.5719999999992</v>
      </c>
      <c r="R132" s="38">
        <f t="shared" si="61"/>
        <v>5982.1617499999993</v>
      </c>
      <c r="S132" s="38">
        <f t="shared" si="61"/>
        <v>6057.2377500000002</v>
      </c>
      <c r="T132" s="38">
        <f t="shared" si="61"/>
        <v>6262.34375</v>
      </c>
      <c r="U132" s="38">
        <f t="shared" si="61"/>
        <v>6352.8499999999995</v>
      </c>
      <c r="V132" s="38">
        <f t="shared" si="61"/>
        <v>6462.7425000000003</v>
      </c>
      <c r="W132" s="38">
        <f t="shared" si="61"/>
        <v>6551.6485000000002</v>
      </c>
      <c r="X132" s="38">
        <f t="shared" si="61"/>
        <v>6581.0874999999996</v>
      </c>
      <c r="Y132" s="38">
        <f t="shared" si="61"/>
        <v>6663.4737499999992</v>
      </c>
      <c r="Z132" s="38">
        <f t="shared" si="61"/>
        <v>6783.5742499999997</v>
      </c>
      <c r="AA132" s="38">
        <f t="shared" si="61"/>
        <v>6962.5254999999997</v>
      </c>
      <c r="AB132" s="38">
        <f t="shared" si="61"/>
        <v>7022.0452500000001</v>
      </c>
      <c r="AC132" s="38">
        <f t="shared" si="61"/>
        <v>7162.0137500000001</v>
      </c>
      <c r="AD132" s="38">
        <f t="shared" si="61"/>
        <v>7171.9942499999997</v>
      </c>
      <c r="AE132" s="38">
        <f t="shared" si="61"/>
        <v>7173.5074999999997</v>
      </c>
      <c r="AF132" s="38">
        <f t="shared" si="61"/>
        <v>7259.6047500000004</v>
      </c>
      <c r="AG132" s="38">
        <f t="shared" si="61"/>
        <v>7156.5450000000001</v>
      </c>
      <c r="AH132" s="38">
        <f t="shared" si="61"/>
        <v>7225.8767499999994</v>
      </c>
      <c r="AI132" s="38">
        <f t="shared" si="61"/>
        <v>7168.8492500000002</v>
      </c>
      <c r="AJ132" s="38">
        <f t="shared" si="61"/>
        <v>7062.3577500000001</v>
      </c>
      <c r="AK132" s="38">
        <f t="shared" si="61"/>
        <v>6922.71</v>
      </c>
      <c r="AL132" s="38">
        <f t="shared" si="61"/>
        <v>6636.1397500000003</v>
      </c>
      <c r="AM132" s="38">
        <f t="shared" si="61"/>
        <v>6429.2839999999997</v>
      </c>
      <c r="AN132" s="38"/>
      <c r="AO132" s="38"/>
      <c r="AP132" s="38"/>
      <c r="AQ132" s="38"/>
      <c r="AW132" s="38"/>
      <c r="AX132" s="38"/>
      <c r="AY132" s="38"/>
      <c r="AZ132" s="38"/>
    </row>
    <row r="133" spans="2:52" ht="15" customHeight="1" x14ac:dyDescent="0.25">
      <c r="B133" s="130" t="s">
        <v>76</v>
      </c>
      <c r="C133" s="1" t="s">
        <v>80</v>
      </c>
      <c r="D133" s="38">
        <f t="shared" ref="D133:AM133" si="62">SUM(D57:G57)/4</f>
        <v>440.33962499999996</v>
      </c>
      <c r="E133" s="38">
        <f t="shared" si="62"/>
        <v>439.01285000000001</v>
      </c>
      <c r="F133" s="38">
        <f t="shared" si="62"/>
        <v>445.67602500000004</v>
      </c>
      <c r="G133" s="38">
        <f t="shared" si="62"/>
        <v>455.91182500000002</v>
      </c>
      <c r="H133" s="38">
        <f t="shared" si="62"/>
        <v>469.36625000000004</v>
      </c>
      <c r="I133" s="38">
        <f t="shared" si="62"/>
        <v>491.98354999999998</v>
      </c>
      <c r="J133" s="38">
        <f t="shared" si="62"/>
        <v>498.95977500000004</v>
      </c>
      <c r="K133" s="38">
        <f t="shared" si="62"/>
        <v>486.72220000000004</v>
      </c>
      <c r="L133" s="38">
        <f t="shared" si="62"/>
        <v>485.53742499999998</v>
      </c>
      <c r="M133" s="38">
        <f t="shared" si="62"/>
        <v>485.90987499999994</v>
      </c>
      <c r="N133" s="38">
        <f t="shared" si="62"/>
        <v>486.01125000000002</v>
      </c>
      <c r="O133" s="38">
        <f t="shared" si="62"/>
        <v>494.73507500000005</v>
      </c>
      <c r="P133" s="38">
        <f t="shared" si="62"/>
        <v>483.35012499999993</v>
      </c>
      <c r="Q133" s="38">
        <f t="shared" si="62"/>
        <v>460.01447500000006</v>
      </c>
      <c r="R133" s="38">
        <f t="shared" si="62"/>
        <v>437.50840000000005</v>
      </c>
      <c r="S133" s="38">
        <f t="shared" si="62"/>
        <v>414.18595000000005</v>
      </c>
      <c r="T133" s="38">
        <f t="shared" si="62"/>
        <v>408.72862499999997</v>
      </c>
      <c r="U133" s="38">
        <f t="shared" si="62"/>
        <v>413.64867499999997</v>
      </c>
      <c r="V133" s="38">
        <f t="shared" si="62"/>
        <v>419.31122500000004</v>
      </c>
      <c r="W133" s="38">
        <f t="shared" si="62"/>
        <v>427.53592500000002</v>
      </c>
      <c r="X133" s="38">
        <f t="shared" si="62"/>
        <v>425.79079999999999</v>
      </c>
      <c r="Y133" s="38">
        <f t="shared" si="62"/>
        <v>415.07005000000004</v>
      </c>
      <c r="Z133" s="38">
        <f t="shared" si="62"/>
        <v>409.3503</v>
      </c>
      <c r="AA133" s="38">
        <f t="shared" si="62"/>
        <v>418.53229999999996</v>
      </c>
      <c r="AB133" s="38">
        <f t="shared" si="62"/>
        <v>433.12107500000002</v>
      </c>
      <c r="AC133" s="38">
        <f t="shared" si="62"/>
        <v>450.71645000000001</v>
      </c>
      <c r="AD133" s="38">
        <f t="shared" si="62"/>
        <v>471.31472500000001</v>
      </c>
      <c r="AE133" s="38">
        <f t="shared" si="62"/>
        <v>464.71162499999997</v>
      </c>
      <c r="AF133" s="38">
        <f t="shared" si="62"/>
        <v>474.521975</v>
      </c>
      <c r="AG133" s="38">
        <f t="shared" si="62"/>
        <v>472.42660000000001</v>
      </c>
      <c r="AH133" s="38">
        <f t="shared" si="62"/>
        <v>454.86545000000001</v>
      </c>
      <c r="AI133" s="38">
        <f t="shared" si="62"/>
        <v>425.23265000000004</v>
      </c>
      <c r="AJ133" s="38">
        <f t="shared" si="62"/>
        <v>414.06702499999994</v>
      </c>
      <c r="AK133" s="38">
        <f t="shared" si="62"/>
        <v>379.96940000000006</v>
      </c>
      <c r="AL133" s="38">
        <f t="shared" si="62"/>
        <v>396.36129999999997</v>
      </c>
      <c r="AM133" s="38">
        <f t="shared" si="62"/>
        <v>398.46682500000003</v>
      </c>
      <c r="AN133" s="38"/>
      <c r="AO133" s="38"/>
      <c r="AP133" s="38"/>
      <c r="AQ133" s="38"/>
      <c r="AW133" s="38"/>
      <c r="AX133" s="38"/>
      <c r="AY133" s="38"/>
      <c r="AZ133" s="38"/>
    </row>
    <row r="134" spans="2:52" x14ac:dyDescent="0.25">
      <c r="B134" s="130"/>
      <c r="C134" s="1" t="s">
        <v>81</v>
      </c>
      <c r="D134" s="38">
        <f t="shared" ref="D134:AM134" si="63">SUM(D58:G58)/4</f>
        <v>1760.4234999999999</v>
      </c>
      <c r="E134" s="38">
        <f t="shared" si="63"/>
        <v>1751.9442499999998</v>
      </c>
      <c r="F134" s="38">
        <f t="shared" si="63"/>
        <v>1752.77675</v>
      </c>
      <c r="G134" s="38">
        <f t="shared" si="63"/>
        <v>1793.34925</v>
      </c>
      <c r="H134" s="38">
        <f t="shared" si="63"/>
        <v>1835.99125</v>
      </c>
      <c r="I134" s="38">
        <f t="shared" si="63"/>
        <v>1909.2050000000002</v>
      </c>
      <c r="J134" s="38">
        <f t="shared" si="63"/>
        <v>1945.42075</v>
      </c>
      <c r="K134" s="38">
        <f t="shared" si="63"/>
        <v>1949.1312500000001</v>
      </c>
      <c r="L134" s="38">
        <f t="shared" si="63"/>
        <v>1978.5912499999999</v>
      </c>
      <c r="M134" s="38">
        <f t="shared" si="63"/>
        <v>1959.3532499999999</v>
      </c>
      <c r="N134" s="38">
        <f t="shared" si="63"/>
        <v>1973.8815</v>
      </c>
      <c r="O134" s="38">
        <f t="shared" si="63"/>
        <v>1964.7547500000001</v>
      </c>
      <c r="P134" s="38">
        <f t="shared" si="63"/>
        <v>1912.42075</v>
      </c>
      <c r="Q134" s="38">
        <f t="shared" si="63"/>
        <v>1858.769</v>
      </c>
      <c r="R134" s="38">
        <f t="shared" si="63"/>
        <v>1825.1524999999999</v>
      </c>
      <c r="S134" s="38">
        <f t="shared" si="63"/>
        <v>1792.9237499999999</v>
      </c>
      <c r="T134" s="38">
        <f t="shared" si="63"/>
        <v>1776.0472500000001</v>
      </c>
      <c r="U134" s="38">
        <f t="shared" si="63"/>
        <v>1829.09475</v>
      </c>
      <c r="V134" s="38">
        <f t="shared" si="63"/>
        <v>1867.1405</v>
      </c>
      <c r="W134" s="38">
        <f t="shared" si="63"/>
        <v>1897.4512500000001</v>
      </c>
      <c r="X134" s="38">
        <f t="shared" si="63"/>
        <v>1908.0227500000001</v>
      </c>
      <c r="Y134" s="38">
        <f t="shared" si="63"/>
        <v>1877.2572500000001</v>
      </c>
      <c r="Z134" s="38">
        <f t="shared" si="63"/>
        <v>1858.0954999999999</v>
      </c>
      <c r="AA134" s="38">
        <f t="shared" si="63"/>
        <v>1856.9157500000001</v>
      </c>
      <c r="AB134" s="38">
        <f t="shared" si="63"/>
        <v>1892.10025</v>
      </c>
      <c r="AC134" s="38">
        <f t="shared" si="63"/>
        <v>1932.056</v>
      </c>
      <c r="AD134" s="38">
        <f t="shared" si="63"/>
        <v>1954.241</v>
      </c>
      <c r="AE134" s="38">
        <f t="shared" si="63"/>
        <v>1984.09575</v>
      </c>
      <c r="AF134" s="38">
        <f t="shared" si="63"/>
        <v>2056.9382500000002</v>
      </c>
      <c r="AG134" s="38">
        <f t="shared" si="63"/>
        <v>2077.4175</v>
      </c>
      <c r="AH134" s="38">
        <f t="shared" si="63"/>
        <v>2160.8957499999997</v>
      </c>
      <c r="AI134" s="38">
        <f t="shared" si="63"/>
        <v>2168.4815000000003</v>
      </c>
      <c r="AJ134" s="38">
        <f t="shared" si="63"/>
        <v>2119.0805</v>
      </c>
      <c r="AK134" s="38">
        <f t="shared" si="63"/>
        <v>2166.7830000000004</v>
      </c>
      <c r="AL134" s="38">
        <f t="shared" si="63"/>
        <v>2183.5794999999998</v>
      </c>
      <c r="AM134" s="38">
        <f t="shared" si="63"/>
        <v>2164.9477499999998</v>
      </c>
      <c r="AN134" s="38"/>
      <c r="AO134" s="38"/>
      <c r="AP134" s="38"/>
      <c r="AQ134" s="38"/>
      <c r="AW134" s="38"/>
      <c r="AX134" s="38"/>
      <c r="AY134" s="38"/>
      <c r="AZ134" s="38"/>
    </row>
    <row r="135" spans="2:52" x14ac:dyDescent="0.25">
      <c r="B135" s="130"/>
      <c r="C135" s="1" t="s">
        <v>82</v>
      </c>
      <c r="D135" s="38">
        <f t="shared" ref="D135:AM135" si="64">SUM(D59:G59)/4</f>
        <v>7041.4732499999991</v>
      </c>
      <c r="E135" s="38">
        <f t="shared" si="64"/>
        <v>6791.6154999999999</v>
      </c>
      <c r="F135" s="38">
        <f t="shared" si="64"/>
        <v>6583.5602500000005</v>
      </c>
      <c r="G135" s="38">
        <f t="shared" si="64"/>
        <v>6455.2182499999999</v>
      </c>
      <c r="H135" s="38">
        <f t="shared" si="64"/>
        <v>6622.8337500000007</v>
      </c>
      <c r="I135" s="38">
        <f t="shared" si="64"/>
        <v>6702.9319999999998</v>
      </c>
      <c r="J135" s="38">
        <f t="shared" si="64"/>
        <v>6836.3357500000002</v>
      </c>
      <c r="K135" s="38">
        <f t="shared" si="64"/>
        <v>6936.6032500000001</v>
      </c>
      <c r="L135" s="38">
        <f t="shared" si="64"/>
        <v>7058.0067499999996</v>
      </c>
      <c r="M135" s="38">
        <f t="shared" si="64"/>
        <v>6954.69</v>
      </c>
      <c r="N135" s="38">
        <f t="shared" si="64"/>
        <v>6843.6025</v>
      </c>
      <c r="O135" s="38">
        <f t="shared" si="64"/>
        <v>6675.7605000000003</v>
      </c>
      <c r="P135" s="38">
        <f t="shared" si="64"/>
        <v>6317.3345000000008</v>
      </c>
      <c r="Q135" s="38">
        <f t="shared" si="64"/>
        <v>6266.0794999999998</v>
      </c>
      <c r="R135" s="38">
        <f t="shared" si="64"/>
        <v>6228.4537500000006</v>
      </c>
      <c r="S135" s="38">
        <f t="shared" si="64"/>
        <v>6182.9527500000004</v>
      </c>
      <c r="T135" s="38">
        <f t="shared" si="64"/>
        <v>6043.1712500000003</v>
      </c>
      <c r="U135" s="38">
        <f t="shared" si="64"/>
        <v>6003.9982500000006</v>
      </c>
      <c r="V135" s="38">
        <f t="shared" si="64"/>
        <v>6065.0644999999995</v>
      </c>
      <c r="W135" s="38">
        <f t="shared" si="64"/>
        <v>6083.6482500000002</v>
      </c>
      <c r="X135" s="38">
        <f t="shared" si="64"/>
        <v>6201.0462500000003</v>
      </c>
      <c r="Y135" s="38">
        <f t="shared" si="64"/>
        <v>6321.6772500000006</v>
      </c>
      <c r="Z135" s="38">
        <f t="shared" si="64"/>
        <v>6481.9142500000007</v>
      </c>
      <c r="AA135" s="38">
        <f t="shared" si="64"/>
        <v>6577.6122500000001</v>
      </c>
      <c r="AB135" s="38">
        <f t="shared" si="64"/>
        <v>6755.0207499999997</v>
      </c>
      <c r="AC135" s="38">
        <f t="shared" si="64"/>
        <v>6816.3874999999998</v>
      </c>
      <c r="AD135" s="38">
        <f t="shared" si="64"/>
        <v>6866.8710000000001</v>
      </c>
      <c r="AE135" s="38">
        <f t="shared" si="64"/>
        <v>6986.0594999999994</v>
      </c>
      <c r="AF135" s="38">
        <f t="shared" si="64"/>
        <v>7255.8544999999995</v>
      </c>
      <c r="AG135" s="38">
        <f t="shared" si="64"/>
        <v>7391.6440000000002</v>
      </c>
      <c r="AH135" s="38">
        <f t="shared" si="64"/>
        <v>7779.4485000000004</v>
      </c>
      <c r="AI135" s="38">
        <f t="shared" si="64"/>
        <v>8341.1324999999997</v>
      </c>
      <c r="AJ135" s="38">
        <f t="shared" si="64"/>
        <v>8602.963749999999</v>
      </c>
      <c r="AK135" s="38">
        <f t="shared" si="64"/>
        <v>9286.0677500000002</v>
      </c>
      <c r="AL135" s="38">
        <f t="shared" si="64"/>
        <v>9392.8905000000013</v>
      </c>
      <c r="AM135" s="38">
        <f t="shared" si="64"/>
        <v>8936.4840000000004</v>
      </c>
      <c r="AN135" s="38"/>
      <c r="AO135" s="38"/>
      <c r="AP135" s="38"/>
      <c r="AQ135" s="38"/>
      <c r="AW135" s="38"/>
      <c r="AX135" s="38"/>
      <c r="AY135" s="38"/>
      <c r="AZ135" s="38"/>
    </row>
    <row r="136" spans="2:52" ht="15" customHeight="1" x14ac:dyDescent="0.25">
      <c r="B136" s="130" t="s">
        <v>77</v>
      </c>
      <c r="C136" s="1" t="s">
        <v>80</v>
      </c>
      <c r="D136" s="38">
        <f t="shared" ref="D136:AM136" si="65">SUM(D60:G60)/4</f>
        <v>318.65780000000001</v>
      </c>
      <c r="E136" s="38">
        <f t="shared" si="65"/>
        <v>331.74419999999998</v>
      </c>
      <c r="F136" s="38">
        <f t="shared" si="65"/>
        <v>334.81479999999999</v>
      </c>
      <c r="G136" s="38">
        <f t="shared" si="65"/>
        <v>338.65514999999999</v>
      </c>
      <c r="H136" s="38">
        <f t="shared" si="65"/>
        <v>342.41090000000003</v>
      </c>
      <c r="I136" s="38">
        <f t="shared" si="65"/>
        <v>342.76</v>
      </c>
      <c r="J136" s="38">
        <f t="shared" si="65"/>
        <v>336.34835000000004</v>
      </c>
      <c r="K136" s="38">
        <f t="shared" si="65"/>
        <v>335.20670000000007</v>
      </c>
      <c r="L136" s="38">
        <f t="shared" si="65"/>
        <v>332.02352500000001</v>
      </c>
      <c r="M136" s="38">
        <f t="shared" si="65"/>
        <v>331.32487500000002</v>
      </c>
      <c r="N136" s="38">
        <f t="shared" si="65"/>
        <v>334.68877500000002</v>
      </c>
      <c r="O136" s="38">
        <f t="shared" si="65"/>
        <v>327.335825</v>
      </c>
      <c r="P136" s="38">
        <f t="shared" si="65"/>
        <v>325.70414999999997</v>
      </c>
      <c r="Q136" s="38">
        <f t="shared" si="65"/>
        <v>318.25312500000001</v>
      </c>
      <c r="R136" s="38">
        <f t="shared" si="65"/>
        <v>308.62874999999997</v>
      </c>
      <c r="S136" s="38">
        <f t="shared" si="65"/>
        <v>303.80579999999998</v>
      </c>
      <c r="T136" s="38">
        <f t="shared" si="65"/>
        <v>292.03764999999999</v>
      </c>
      <c r="U136" s="38">
        <f t="shared" si="65"/>
        <v>286.87632499999995</v>
      </c>
      <c r="V136" s="38">
        <f t="shared" si="65"/>
        <v>284.84792500000003</v>
      </c>
      <c r="W136" s="38">
        <f t="shared" si="65"/>
        <v>283.31970000000001</v>
      </c>
      <c r="X136" s="38">
        <f t="shared" si="65"/>
        <v>282.77620000000002</v>
      </c>
      <c r="Y136" s="38">
        <f t="shared" si="65"/>
        <v>273.12594999999999</v>
      </c>
      <c r="Z136" s="38">
        <f t="shared" si="65"/>
        <v>271.99807499999997</v>
      </c>
      <c r="AA136" s="38">
        <f t="shared" si="65"/>
        <v>274.31947499999995</v>
      </c>
      <c r="AB136" s="38">
        <f t="shared" si="65"/>
        <v>276.10337500000003</v>
      </c>
      <c r="AC136" s="38">
        <f t="shared" si="65"/>
        <v>281.17959999999999</v>
      </c>
      <c r="AD136" s="38">
        <f t="shared" si="65"/>
        <v>285.62315000000001</v>
      </c>
      <c r="AE136" s="38">
        <f t="shared" si="65"/>
        <v>285.77837499999998</v>
      </c>
      <c r="AF136" s="38">
        <f t="shared" si="65"/>
        <v>294.23932500000001</v>
      </c>
      <c r="AG136" s="38">
        <f t="shared" si="65"/>
        <v>298.026475</v>
      </c>
      <c r="AH136" s="38">
        <f t="shared" si="65"/>
        <v>270.30952500000001</v>
      </c>
      <c r="AI136" s="38">
        <f t="shared" si="65"/>
        <v>242.8519</v>
      </c>
      <c r="AJ136" s="38">
        <f t="shared" si="65"/>
        <v>218.20512499999998</v>
      </c>
      <c r="AK136" s="38">
        <f t="shared" si="65"/>
        <v>201.62905000000001</v>
      </c>
      <c r="AL136" s="38">
        <f t="shared" si="65"/>
        <v>218.79395</v>
      </c>
      <c r="AM136" s="38">
        <f t="shared" si="65"/>
        <v>230.75379999999998</v>
      </c>
      <c r="AN136" s="38"/>
      <c r="AO136" s="38"/>
      <c r="AP136" s="38"/>
      <c r="AQ136" s="38"/>
      <c r="AW136" s="38"/>
      <c r="AX136" s="38"/>
      <c r="AY136" s="38"/>
      <c r="AZ136" s="38"/>
    </row>
    <row r="137" spans="2:52" x14ac:dyDescent="0.25">
      <c r="B137" s="130"/>
      <c r="C137" s="1" t="s">
        <v>81</v>
      </c>
      <c r="D137" s="38">
        <f t="shared" ref="D137:AM137" si="66">SUM(D61:G61)/4</f>
        <v>1479.5940000000001</v>
      </c>
      <c r="E137" s="38">
        <f t="shared" si="66"/>
        <v>1492.5952500000001</v>
      </c>
      <c r="F137" s="38">
        <f t="shared" si="66"/>
        <v>1500.50575</v>
      </c>
      <c r="G137" s="38">
        <f t="shared" si="66"/>
        <v>1515.7605000000001</v>
      </c>
      <c r="H137" s="38">
        <f t="shared" si="66"/>
        <v>1533.0092500000001</v>
      </c>
      <c r="I137" s="38">
        <f t="shared" si="66"/>
        <v>1549.32025</v>
      </c>
      <c r="J137" s="38">
        <f t="shared" si="66"/>
        <v>1548.99325</v>
      </c>
      <c r="K137" s="38">
        <f t="shared" si="66"/>
        <v>1546.7059999999999</v>
      </c>
      <c r="L137" s="38">
        <f t="shared" si="66"/>
        <v>1541.2247500000001</v>
      </c>
      <c r="M137" s="38">
        <f t="shared" si="66"/>
        <v>1540.89525</v>
      </c>
      <c r="N137" s="38">
        <f t="shared" si="66"/>
        <v>1539.35175</v>
      </c>
      <c r="O137" s="38">
        <f t="shared" si="66"/>
        <v>1518.77</v>
      </c>
      <c r="P137" s="38">
        <f t="shared" si="66"/>
        <v>1515.4157499999999</v>
      </c>
      <c r="Q137" s="38">
        <f t="shared" si="66"/>
        <v>1491.4117499999998</v>
      </c>
      <c r="R137" s="38">
        <f t="shared" si="66"/>
        <v>1488.3467500000002</v>
      </c>
      <c r="S137" s="38">
        <f t="shared" si="66"/>
        <v>1493.5442500000001</v>
      </c>
      <c r="T137" s="38">
        <f t="shared" si="66"/>
        <v>1478.5654999999999</v>
      </c>
      <c r="U137" s="38">
        <f t="shared" si="66"/>
        <v>1488.1477500000001</v>
      </c>
      <c r="V137" s="38">
        <f t="shared" si="66"/>
        <v>1491.3500000000001</v>
      </c>
      <c r="W137" s="38">
        <f t="shared" si="66"/>
        <v>1515.5905</v>
      </c>
      <c r="X137" s="38">
        <f t="shared" si="66"/>
        <v>1543.5374999999999</v>
      </c>
      <c r="Y137" s="38">
        <f t="shared" si="66"/>
        <v>1557.67175</v>
      </c>
      <c r="Z137" s="38">
        <f t="shared" si="66"/>
        <v>1567.5887500000001</v>
      </c>
      <c r="AA137" s="38">
        <f t="shared" si="66"/>
        <v>1545.5055</v>
      </c>
      <c r="AB137" s="38">
        <f t="shared" si="66"/>
        <v>1540.2687500000002</v>
      </c>
      <c r="AC137" s="38">
        <f t="shared" si="66"/>
        <v>1551.9059999999999</v>
      </c>
      <c r="AD137" s="38">
        <f t="shared" si="66"/>
        <v>1562.5352499999999</v>
      </c>
      <c r="AE137" s="38">
        <f t="shared" si="66"/>
        <v>1581.3937500000002</v>
      </c>
      <c r="AF137" s="38">
        <f t="shared" si="66"/>
        <v>1602.9415000000001</v>
      </c>
      <c r="AG137" s="38">
        <f t="shared" si="66"/>
        <v>1586.57375</v>
      </c>
      <c r="AH137" s="38">
        <f t="shared" si="66"/>
        <v>1539.4922499999998</v>
      </c>
      <c r="AI137" s="38">
        <f t="shared" si="66"/>
        <v>1497.4887500000002</v>
      </c>
      <c r="AJ137" s="38">
        <f t="shared" si="66"/>
        <v>1455.61475</v>
      </c>
      <c r="AK137" s="38">
        <f t="shared" si="66"/>
        <v>1451.152</v>
      </c>
      <c r="AL137" s="38">
        <f t="shared" si="66"/>
        <v>1494.1402500000002</v>
      </c>
      <c r="AM137" s="38">
        <f t="shared" si="66"/>
        <v>1526.3187500000001</v>
      </c>
      <c r="AN137" s="38"/>
      <c r="AO137" s="38"/>
      <c r="AP137" s="38"/>
      <c r="AQ137" s="38"/>
      <c r="AW137" s="38"/>
      <c r="AX137" s="38"/>
      <c r="AY137" s="38"/>
      <c r="AZ137" s="38"/>
    </row>
    <row r="138" spans="2:52" x14ac:dyDescent="0.25">
      <c r="B138" s="130"/>
      <c r="C138" s="1" t="s">
        <v>82</v>
      </c>
      <c r="D138" s="38">
        <f t="shared" ref="D138:AM138" si="67">SUM(D62:G62)/4</f>
        <v>6858.7840000000006</v>
      </c>
      <c r="E138" s="38">
        <f t="shared" si="67"/>
        <v>6911.384</v>
      </c>
      <c r="F138" s="38">
        <f t="shared" si="67"/>
        <v>6945.4657500000003</v>
      </c>
      <c r="G138" s="38">
        <f t="shared" si="67"/>
        <v>7132.5872499999996</v>
      </c>
      <c r="H138" s="38">
        <f t="shared" si="67"/>
        <v>7270.7989999999991</v>
      </c>
      <c r="I138" s="38">
        <f t="shared" si="67"/>
        <v>7400.4107499999991</v>
      </c>
      <c r="J138" s="38">
        <f t="shared" si="67"/>
        <v>7433.0137500000001</v>
      </c>
      <c r="K138" s="38">
        <f t="shared" si="67"/>
        <v>7156.4184999999998</v>
      </c>
      <c r="L138" s="38">
        <f t="shared" si="67"/>
        <v>6981.0727500000003</v>
      </c>
      <c r="M138" s="38">
        <f t="shared" si="67"/>
        <v>6709.8604999999998</v>
      </c>
      <c r="N138" s="38">
        <f t="shared" si="67"/>
        <v>6422.2950000000001</v>
      </c>
      <c r="O138" s="38">
        <f t="shared" si="67"/>
        <v>6269.6332500000008</v>
      </c>
      <c r="P138" s="38">
        <f t="shared" si="67"/>
        <v>6150.4669999999996</v>
      </c>
      <c r="Q138" s="38">
        <f t="shared" si="67"/>
        <v>6199.57575</v>
      </c>
      <c r="R138" s="38">
        <f t="shared" si="67"/>
        <v>6387.7777500000011</v>
      </c>
      <c r="S138" s="38">
        <f t="shared" si="67"/>
        <v>6523.26325</v>
      </c>
      <c r="T138" s="38">
        <f t="shared" si="67"/>
        <v>6620.7622499999998</v>
      </c>
      <c r="U138" s="38">
        <f t="shared" si="67"/>
        <v>6629.4032500000003</v>
      </c>
      <c r="V138" s="38">
        <f t="shared" si="67"/>
        <v>6648.1477500000001</v>
      </c>
      <c r="W138" s="38">
        <f t="shared" si="67"/>
        <v>6849.7582499999999</v>
      </c>
      <c r="X138" s="38">
        <f t="shared" si="67"/>
        <v>7007.1852500000005</v>
      </c>
      <c r="Y138" s="38">
        <f t="shared" si="67"/>
        <v>7049.8024999999998</v>
      </c>
      <c r="Z138" s="38">
        <f t="shared" si="67"/>
        <v>7199.2017500000002</v>
      </c>
      <c r="AA138" s="38">
        <f t="shared" si="67"/>
        <v>7135.2872499999994</v>
      </c>
      <c r="AB138" s="38">
        <f t="shared" si="67"/>
        <v>7120.47</v>
      </c>
      <c r="AC138" s="38">
        <f t="shared" si="67"/>
        <v>7254.3680000000004</v>
      </c>
      <c r="AD138" s="38">
        <f t="shared" si="67"/>
        <v>7303.8847500000011</v>
      </c>
      <c r="AE138" s="38">
        <f t="shared" si="67"/>
        <v>7384.660499999999</v>
      </c>
      <c r="AF138" s="38">
        <f t="shared" si="67"/>
        <v>7481.3104999999996</v>
      </c>
      <c r="AG138" s="38">
        <f t="shared" si="67"/>
        <v>7421.5117499999997</v>
      </c>
      <c r="AH138" s="38">
        <f t="shared" si="67"/>
        <v>7165.7330000000002</v>
      </c>
      <c r="AI138" s="38">
        <f t="shared" si="67"/>
        <v>7113.5497500000001</v>
      </c>
      <c r="AJ138" s="38">
        <f t="shared" si="67"/>
        <v>6857.8250000000007</v>
      </c>
      <c r="AK138" s="38">
        <f t="shared" si="67"/>
        <v>6706.9040000000005</v>
      </c>
      <c r="AL138" s="38">
        <f t="shared" si="67"/>
        <v>6836.3872500000007</v>
      </c>
      <c r="AM138" s="38">
        <f t="shared" si="67"/>
        <v>6806.6225000000004</v>
      </c>
      <c r="AN138" s="38"/>
      <c r="AO138" s="38"/>
      <c r="AP138" s="38"/>
      <c r="AQ138" s="38"/>
      <c r="AW138" s="38"/>
      <c r="AX138" s="38"/>
      <c r="AY138" s="38"/>
      <c r="AZ138" s="38"/>
    </row>
    <row r="139" spans="2:52" ht="15" customHeight="1" x14ac:dyDescent="0.25">
      <c r="B139" s="130" t="s">
        <v>20</v>
      </c>
      <c r="C139" s="1" t="s">
        <v>80</v>
      </c>
      <c r="D139" s="38">
        <f t="shared" ref="D139:AM139" si="68">SUM(D63:G63)/4</f>
        <v>363.69135</v>
      </c>
      <c r="E139" s="38">
        <f t="shared" si="68"/>
        <v>358.44902500000001</v>
      </c>
      <c r="F139" s="38">
        <f t="shared" si="68"/>
        <v>358.42372500000005</v>
      </c>
      <c r="G139" s="38">
        <f t="shared" si="68"/>
        <v>368.491175</v>
      </c>
      <c r="H139" s="38">
        <f t="shared" si="68"/>
        <v>381.97895</v>
      </c>
      <c r="I139" s="38">
        <f t="shared" si="68"/>
        <v>391.30245000000002</v>
      </c>
      <c r="J139" s="38">
        <f t="shared" si="68"/>
        <v>388.12262499999997</v>
      </c>
      <c r="K139" s="38">
        <f t="shared" si="68"/>
        <v>384.93484999999998</v>
      </c>
      <c r="L139" s="38">
        <f t="shared" si="68"/>
        <v>378.79992499999997</v>
      </c>
      <c r="M139" s="38">
        <f t="shared" si="68"/>
        <v>375.97982500000001</v>
      </c>
      <c r="N139" s="38">
        <f t="shared" si="68"/>
        <v>373.28530000000001</v>
      </c>
      <c r="O139" s="38">
        <f t="shared" si="68"/>
        <v>359.87324999999998</v>
      </c>
      <c r="P139" s="38">
        <f t="shared" si="68"/>
        <v>339.73894999999999</v>
      </c>
      <c r="Q139" s="38">
        <f t="shared" si="68"/>
        <v>327.34597500000001</v>
      </c>
      <c r="R139" s="38">
        <f t="shared" si="68"/>
        <v>319.79385000000002</v>
      </c>
      <c r="S139" s="38">
        <f t="shared" si="68"/>
        <v>308.71787499999999</v>
      </c>
      <c r="T139" s="38">
        <f t="shared" si="68"/>
        <v>308.50779999999997</v>
      </c>
      <c r="U139" s="38">
        <f t="shared" si="68"/>
        <v>301.45422500000001</v>
      </c>
      <c r="V139" s="38">
        <f t="shared" si="68"/>
        <v>299.10697500000003</v>
      </c>
      <c r="W139" s="38">
        <f t="shared" si="68"/>
        <v>300.33434999999997</v>
      </c>
      <c r="X139" s="38">
        <f t="shared" si="68"/>
        <v>296.18439999999998</v>
      </c>
      <c r="Y139" s="38">
        <f t="shared" si="68"/>
        <v>299.37222500000001</v>
      </c>
      <c r="Z139" s="38">
        <f t="shared" si="68"/>
        <v>298.13375000000002</v>
      </c>
      <c r="AA139" s="38">
        <f t="shared" si="68"/>
        <v>309.27722500000004</v>
      </c>
      <c r="AB139" s="38">
        <f t="shared" si="68"/>
        <v>320.95797499999998</v>
      </c>
      <c r="AC139" s="38">
        <f t="shared" si="68"/>
        <v>313.92845</v>
      </c>
      <c r="AD139" s="38">
        <f t="shared" si="68"/>
        <v>314.54219999999998</v>
      </c>
      <c r="AE139" s="38">
        <f t="shared" si="68"/>
        <v>304.85632500000003</v>
      </c>
      <c r="AF139" s="38">
        <f t="shared" si="68"/>
        <v>299.45735000000002</v>
      </c>
      <c r="AG139" s="38">
        <f t="shared" si="68"/>
        <v>305.94749999999999</v>
      </c>
      <c r="AH139" s="38">
        <f t="shared" si="68"/>
        <v>299.93442500000003</v>
      </c>
      <c r="AI139" s="38">
        <f t="shared" si="68"/>
        <v>289.07069999999999</v>
      </c>
      <c r="AJ139" s="38">
        <f t="shared" si="68"/>
        <v>281.66514999999998</v>
      </c>
      <c r="AK139" s="38">
        <f t="shared" si="68"/>
        <v>269.33535000000001</v>
      </c>
      <c r="AL139" s="38">
        <f t="shared" si="68"/>
        <v>268.60894999999999</v>
      </c>
      <c r="AM139" s="38">
        <f t="shared" si="68"/>
        <v>278.91787499999998</v>
      </c>
      <c r="AN139" s="38"/>
      <c r="AO139" s="38"/>
      <c r="AP139" s="38"/>
      <c r="AQ139" s="38"/>
      <c r="AW139" s="38"/>
      <c r="AX139" s="38"/>
      <c r="AY139" s="38"/>
      <c r="AZ139" s="38"/>
    </row>
    <row r="140" spans="2:52" x14ac:dyDescent="0.25">
      <c r="B140" s="130"/>
      <c r="C140" s="1" t="s">
        <v>81</v>
      </c>
      <c r="D140" s="38">
        <f t="shared" ref="D140:AM140" si="69">SUM(D64:G64)/4</f>
        <v>1331.3505</v>
      </c>
      <c r="E140" s="38">
        <f t="shared" si="69"/>
        <v>1320.26325</v>
      </c>
      <c r="F140" s="38">
        <f t="shared" si="69"/>
        <v>1350.39825</v>
      </c>
      <c r="G140" s="38">
        <f t="shared" si="69"/>
        <v>1395.77575</v>
      </c>
      <c r="H140" s="38">
        <f t="shared" si="69"/>
        <v>1433.4470000000001</v>
      </c>
      <c r="I140" s="38">
        <f t="shared" si="69"/>
        <v>1444.6480000000001</v>
      </c>
      <c r="J140" s="38">
        <f t="shared" si="69"/>
        <v>1421.8634999999999</v>
      </c>
      <c r="K140" s="38">
        <f t="shared" si="69"/>
        <v>1412.0129999999999</v>
      </c>
      <c r="L140" s="38">
        <f t="shared" si="69"/>
        <v>1395.3077500000002</v>
      </c>
      <c r="M140" s="38">
        <f t="shared" si="69"/>
        <v>1407.5315000000001</v>
      </c>
      <c r="N140" s="38">
        <f t="shared" si="69"/>
        <v>1397.154</v>
      </c>
      <c r="O140" s="38">
        <f t="shared" si="69"/>
        <v>1377.3975</v>
      </c>
      <c r="P140" s="38">
        <f t="shared" si="69"/>
        <v>1338.5684999999999</v>
      </c>
      <c r="Q140" s="38">
        <f t="shared" si="69"/>
        <v>1305.5272500000001</v>
      </c>
      <c r="R140" s="38">
        <f t="shared" si="69"/>
        <v>1286.0445</v>
      </c>
      <c r="S140" s="38">
        <f t="shared" si="69"/>
        <v>1260.3815</v>
      </c>
      <c r="T140" s="38">
        <f t="shared" si="69"/>
        <v>1251.788</v>
      </c>
      <c r="U140" s="38">
        <f t="shared" si="69"/>
        <v>1253.80925</v>
      </c>
      <c r="V140" s="38">
        <f t="shared" si="69"/>
        <v>1261.876</v>
      </c>
      <c r="W140" s="38">
        <f t="shared" si="69"/>
        <v>1274.53775</v>
      </c>
      <c r="X140" s="38">
        <f t="shared" si="69"/>
        <v>1289.3905</v>
      </c>
      <c r="Y140" s="38">
        <f t="shared" si="69"/>
        <v>1300.48325</v>
      </c>
      <c r="Z140" s="38">
        <f t="shared" si="69"/>
        <v>1312.0205000000001</v>
      </c>
      <c r="AA140" s="38">
        <f t="shared" si="69"/>
        <v>1334.9749999999999</v>
      </c>
      <c r="AB140" s="38">
        <f t="shared" si="69"/>
        <v>1359.4715000000001</v>
      </c>
      <c r="AC140" s="38">
        <f t="shared" si="69"/>
        <v>1371.386</v>
      </c>
      <c r="AD140" s="38">
        <f t="shared" si="69"/>
        <v>1386.2765000000002</v>
      </c>
      <c r="AE140" s="38">
        <f t="shared" si="69"/>
        <v>1380.9952499999999</v>
      </c>
      <c r="AF140" s="38">
        <f t="shared" si="69"/>
        <v>1363.53925</v>
      </c>
      <c r="AG140" s="38">
        <f t="shared" si="69"/>
        <v>1347.9755</v>
      </c>
      <c r="AH140" s="38">
        <f t="shared" si="69"/>
        <v>1324.10825</v>
      </c>
      <c r="AI140" s="38">
        <f t="shared" si="69"/>
        <v>1309.74425</v>
      </c>
      <c r="AJ140" s="38">
        <f t="shared" si="69"/>
        <v>1321.16525</v>
      </c>
      <c r="AK140" s="38">
        <f t="shared" si="69"/>
        <v>1268.5547500000002</v>
      </c>
      <c r="AL140" s="38">
        <f t="shared" si="69"/>
        <v>1241.0732499999999</v>
      </c>
      <c r="AM140" s="38">
        <f t="shared" si="69"/>
        <v>1207.1232499999999</v>
      </c>
      <c r="AN140" s="38"/>
      <c r="AO140" s="38"/>
      <c r="AP140" s="38"/>
      <c r="AQ140" s="38"/>
      <c r="AW140" s="38"/>
      <c r="AX140" s="38"/>
      <c r="AY140" s="38"/>
      <c r="AZ140" s="38"/>
    </row>
    <row r="141" spans="2:52" x14ac:dyDescent="0.25">
      <c r="B141" s="130"/>
      <c r="C141" s="1" t="s">
        <v>82</v>
      </c>
      <c r="D141" s="38">
        <f t="shared" ref="D141:AM141" si="70">SUM(D65:G65)/4</f>
        <v>5961.1305000000002</v>
      </c>
      <c r="E141" s="38">
        <f t="shared" si="70"/>
        <v>5569.4880000000003</v>
      </c>
      <c r="F141" s="38">
        <f t="shared" si="70"/>
        <v>5539.9212499999994</v>
      </c>
      <c r="G141" s="38">
        <f t="shared" si="70"/>
        <v>5274.1432500000001</v>
      </c>
      <c r="H141" s="38">
        <f t="shared" si="70"/>
        <v>5209.0820000000003</v>
      </c>
      <c r="I141" s="38">
        <f t="shared" si="70"/>
        <v>5224.7525000000005</v>
      </c>
      <c r="J141" s="38">
        <f t="shared" si="70"/>
        <v>5135.3114999999998</v>
      </c>
      <c r="K141" s="38">
        <f t="shared" si="70"/>
        <v>5009.2565000000004</v>
      </c>
      <c r="L141" s="38">
        <f t="shared" si="70"/>
        <v>5061.2420000000002</v>
      </c>
      <c r="M141" s="38">
        <f t="shared" si="70"/>
        <v>5098.0392499999998</v>
      </c>
      <c r="N141" s="38">
        <f t="shared" si="70"/>
        <v>5040.0717500000001</v>
      </c>
      <c r="O141" s="38">
        <f t="shared" si="70"/>
        <v>5000.6914999999999</v>
      </c>
      <c r="P141" s="38">
        <f t="shared" si="70"/>
        <v>4863.7349999999997</v>
      </c>
      <c r="Q141" s="38">
        <f t="shared" si="70"/>
        <v>4780.1712500000003</v>
      </c>
      <c r="R141" s="38">
        <f t="shared" si="70"/>
        <v>4680.4295000000002</v>
      </c>
      <c r="S141" s="38">
        <f t="shared" si="70"/>
        <v>4834.7885000000006</v>
      </c>
      <c r="T141" s="38">
        <f t="shared" si="70"/>
        <v>4866.9435000000003</v>
      </c>
      <c r="U141" s="38">
        <f t="shared" si="70"/>
        <v>5072.4965000000002</v>
      </c>
      <c r="V141" s="38">
        <f t="shared" si="70"/>
        <v>5239.8639999999996</v>
      </c>
      <c r="W141" s="38">
        <f t="shared" si="70"/>
        <v>5531.1257500000002</v>
      </c>
      <c r="X141" s="38">
        <f t="shared" si="70"/>
        <v>5566.8207499999999</v>
      </c>
      <c r="Y141" s="38">
        <f t="shared" si="70"/>
        <v>5408.8262500000001</v>
      </c>
      <c r="Z141" s="38">
        <f t="shared" si="70"/>
        <v>5362.4177500000005</v>
      </c>
      <c r="AA141" s="38">
        <f t="shared" si="70"/>
        <v>5501.51</v>
      </c>
      <c r="AB141" s="38">
        <f t="shared" si="70"/>
        <v>5819.2969999999996</v>
      </c>
      <c r="AC141" s="38">
        <f t="shared" si="70"/>
        <v>6074.6482500000002</v>
      </c>
      <c r="AD141" s="38">
        <f t="shared" si="70"/>
        <v>6447.1732499999998</v>
      </c>
      <c r="AE141" s="38">
        <f t="shared" si="70"/>
        <v>6294.1362499999996</v>
      </c>
      <c r="AF141" s="38">
        <f t="shared" si="70"/>
        <v>6455.7022500000003</v>
      </c>
      <c r="AG141" s="38">
        <f t="shared" si="70"/>
        <v>6654.9639999999999</v>
      </c>
      <c r="AH141" s="38">
        <f t="shared" si="70"/>
        <v>6524.3060000000005</v>
      </c>
      <c r="AI141" s="38">
        <f t="shared" si="70"/>
        <v>6668.5465000000004</v>
      </c>
      <c r="AJ141" s="38">
        <f t="shared" si="70"/>
        <v>6403.8447500000002</v>
      </c>
      <c r="AK141" s="38">
        <f t="shared" si="70"/>
        <v>5845.6722500000005</v>
      </c>
      <c r="AL141" s="38">
        <f t="shared" si="70"/>
        <v>5461.0427500000005</v>
      </c>
      <c r="AM141" s="38">
        <f t="shared" si="70"/>
        <v>4998.0187500000011</v>
      </c>
      <c r="AN141" s="38"/>
      <c r="AO141" s="38"/>
      <c r="AP141" s="38"/>
      <c r="AQ141" s="38"/>
      <c r="AW141" s="38"/>
      <c r="AX141" s="38"/>
      <c r="AY141" s="38"/>
      <c r="AZ141" s="38"/>
    </row>
    <row r="142" spans="2:52" s="23" customFormat="1" x14ac:dyDescent="0.25">
      <c r="B142" s="129" t="s">
        <v>78</v>
      </c>
      <c r="C142" s="22" t="s">
        <v>80</v>
      </c>
      <c r="D142" s="38">
        <f t="shared" ref="D142:AM142" si="71">SUM(D66:G66)/4</f>
        <v>397.50387499999999</v>
      </c>
      <c r="E142" s="38">
        <f t="shared" si="71"/>
        <v>412.48497500000002</v>
      </c>
      <c r="F142" s="38">
        <f t="shared" si="71"/>
        <v>420.71555000000001</v>
      </c>
      <c r="G142" s="38">
        <f t="shared" si="71"/>
        <v>416.48145</v>
      </c>
      <c r="H142" s="38">
        <f t="shared" si="71"/>
        <v>417.51262500000001</v>
      </c>
      <c r="I142" s="38">
        <f t="shared" si="71"/>
        <v>409.95212500000002</v>
      </c>
      <c r="J142" s="38">
        <f t="shared" si="71"/>
        <v>407.30527499999999</v>
      </c>
      <c r="K142" s="38">
        <f t="shared" si="71"/>
        <v>413.84872499999994</v>
      </c>
      <c r="L142" s="38">
        <f t="shared" si="71"/>
        <v>419.24017500000002</v>
      </c>
      <c r="M142" s="38">
        <f t="shared" si="71"/>
        <v>412.78947500000004</v>
      </c>
      <c r="N142" s="38">
        <f t="shared" si="71"/>
        <v>399.75324999999992</v>
      </c>
      <c r="O142" s="38">
        <f t="shared" si="71"/>
        <v>379.34719999999993</v>
      </c>
      <c r="P142" s="38">
        <f t="shared" si="71"/>
        <v>355.45450000000005</v>
      </c>
      <c r="Q142" s="38">
        <f t="shared" si="71"/>
        <v>343.87195000000003</v>
      </c>
      <c r="R142" s="38">
        <f t="shared" si="71"/>
        <v>334.19830000000002</v>
      </c>
      <c r="S142" s="38">
        <f t="shared" si="71"/>
        <v>330.32024999999999</v>
      </c>
      <c r="T142" s="38">
        <f t="shared" si="71"/>
        <v>332.111175</v>
      </c>
      <c r="U142" s="38">
        <f t="shared" si="71"/>
        <v>332.88147500000002</v>
      </c>
      <c r="V142" s="38">
        <f t="shared" si="71"/>
        <v>343.87667499999998</v>
      </c>
      <c r="W142" s="38">
        <f t="shared" si="71"/>
        <v>354.42109999999997</v>
      </c>
      <c r="X142" s="38">
        <f t="shared" si="71"/>
        <v>360.17757499999999</v>
      </c>
      <c r="Y142" s="38">
        <f t="shared" si="71"/>
        <v>370.1635</v>
      </c>
      <c r="Z142" s="38">
        <f t="shared" si="71"/>
        <v>371.04517499999997</v>
      </c>
      <c r="AA142" s="38">
        <f t="shared" si="71"/>
        <v>370.95252499999998</v>
      </c>
      <c r="AB142" s="38">
        <f t="shared" si="71"/>
        <v>374.47454999999997</v>
      </c>
      <c r="AC142" s="38">
        <f t="shared" si="71"/>
        <v>366.17070000000001</v>
      </c>
      <c r="AD142" s="38">
        <f t="shared" si="71"/>
        <v>355.721025</v>
      </c>
      <c r="AE142" s="38">
        <f t="shared" si="71"/>
        <v>346.78095000000002</v>
      </c>
      <c r="AF142" s="38">
        <f t="shared" si="71"/>
        <v>341.7079</v>
      </c>
      <c r="AG142" s="38">
        <f t="shared" si="71"/>
        <v>339.11667499999999</v>
      </c>
      <c r="AH142" s="38">
        <f t="shared" si="71"/>
        <v>316.10422499999999</v>
      </c>
      <c r="AI142" s="38">
        <f t="shared" si="71"/>
        <v>291.71867500000002</v>
      </c>
      <c r="AJ142" s="38">
        <f t="shared" si="71"/>
        <v>258.72809999999998</v>
      </c>
      <c r="AK142" s="38">
        <f t="shared" si="71"/>
        <v>233.00370000000001</v>
      </c>
      <c r="AL142" s="38">
        <f t="shared" si="71"/>
        <v>238.01030000000003</v>
      </c>
      <c r="AM142" s="38">
        <f t="shared" si="71"/>
        <v>252.71247500000001</v>
      </c>
      <c r="AN142" s="38"/>
      <c r="AO142" s="38"/>
      <c r="AP142" s="38"/>
      <c r="AQ142" s="38"/>
      <c r="AW142" s="38"/>
      <c r="AX142" s="38"/>
      <c r="AY142" s="38"/>
      <c r="AZ142" s="38"/>
    </row>
    <row r="143" spans="2:52" s="23" customFormat="1" x14ac:dyDescent="0.25">
      <c r="B143" s="129"/>
      <c r="C143" s="22" t="s">
        <v>81</v>
      </c>
      <c r="D143" s="38">
        <f t="shared" ref="D143:AM143" si="72">SUM(D67:G67)/4</f>
        <v>1435.66275</v>
      </c>
      <c r="E143" s="38">
        <f t="shared" si="72"/>
        <v>1443.6122500000001</v>
      </c>
      <c r="F143" s="38">
        <f t="shared" si="72"/>
        <v>1462.924</v>
      </c>
      <c r="G143" s="38">
        <f t="shared" si="72"/>
        <v>1472.32</v>
      </c>
      <c r="H143" s="38">
        <f t="shared" si="72"/>
        <v>1491.5889999999999</v>
      </c>
      <c r="I143" s="38">
        <f t="shared" si="72"/>
        <v>1505.9825000000001</v>
      </c>
      <c r="J143" s="38">
        <f t="shared" si="72"/>
        <v>1506.8285000000001</v>
      </c>
      <c r="K143" s="38">
        <f t="shared" si="72"/>
        <v>1504.6832499999998</v>
      </c>
      <c r="L143" s="38">
        <f t="shared" si="72"/>
        <v>1498.8535000000002</v>
      </c>
      <c r="M143" s="38">
        <f t="shared" si="72"/>
        <v>1487.52025</v>
      </c>
      <c r="N143" s="38">
        <f t="shared" si="72"/>
        <v>1480.6357499999999</v>
      </c>
      <c r="O143" s="38">
        <f t="shared" si="72"/>
        <v>1463.42425</v>
      </c>
      <c r="P143" s="38">
        <f t="shared" si="72"/>
        <v>1430.0207499999999</v>
      </c>
      <c r="Q143" s="38">
        <f t="shared" si="72"/>
        <v>1405.9582500000001</v>
      </c>
      <c r="R143" s="38">
        <f t="shared" si="72"/>
        <v>1389.7665000000002</v>
      </c>
      <c r="S143" s="38">
        <f t="shared" si="72"/>
        <v>1363.6992499999999</v>
      </c>
      <c r="T143" s="38">
        <f t="shared" si="72"/>
        <v>1351.3119999999999</v>
      </c>
      <c r="U143" s="38">
        <f t="shared" si="72"/>
        <v>1355.9255000000001</v>
      </c>
      <c r="V143" s="38">
        <f t="shared" si="72"/>
        <v>1358.71225</v>
      </c>
      <c r="W143" s="38">
        <f t="shared" si="72"/>
        <v>1397.1222500000001</v>
      </c>
      <c r="X143" s="38">
        <f t="shared" si="72"/>
        <v>1430.4415000000001</v>
      </c>
      <c r="Y143" s="38">
        <f t="shared" si="72"/>
        <v>1455.6399999999999</v>
      </c>
      <c r="Z143" s="38">
        <f t="shared" si="72"/>
        <v>1475.3285000000001</v>
      </c>
      <c r="AA143" s="38">
        <f t="shared" si="72"/>
        <v>1466.819</v>
      </c>
      <c r="AB143" s="38">
        <f t="shared" si="72"/>
        <v>1469.3967499999999</v>
      </c>
      <c r="AC143" s="38">
        <f t="shared" si="72"/>
        <v>1464.7712499999998</v>
      </c>
      <c r="AD143" s="38">
        <f t="shared" si="72"/>
        <v>1453.4692500000001</v>
      </c>
      <c r="AE143" s="38">
        <f t="shared" si="72"/>
        <v>1440.7812500000002</v>
      </c>
      <c r="AF143" s="38">
        <f t="shared" si="72"/>
        <v>1431.1912500000001</v>
      </c>
      <c r="AG143" s="38">
        <f t="shared" si="72"/>
        <v>1410.223</v>
      </c>
      <c r="AH143" s="38">
        <f t="shared" si="72"/>
        <v>1354.7237500000001</v>
      </c>
      <c r="AI143" s="38">
        <f t="shared" si="72"/>
        <v>1309.4372499999999</v>
      </c>
      <c r="AJ143" s="38">
        <f t="shared" si="72"/>
        <v>1250.0172500000001</v>
      </c>
      <c r="AK143" s="38">
        <f t="shared" si="72"/>
        <v>1213.297</v>
      </c>
      <c r="AL143" s="38">
        <f t="shared" si="72"/>
        <v>1231.6997500000002</v>
      </c>
      <c r="AM143" s="38">
        <f t="shared" si="72"/>
        <v>1252.3355000000001</v>
      </c>
      <c r="AN143" s="38"/>
      <c r="AO143" s="38"/>
      <c r="AP143" s="38"/>
      <c r="AQ143" s="38"/>
      <c r="AW143" s="38"/>
      <c r="AX143" s="38"/>
      <c r="AY143" s="38"/>
      <c r="AZ143" s="38"/>
    </row>
    <row r="144" spans="2:52" s="23" customFormat="1" x14ac:dyDescent="0.25">
      <c r="B144" s="129"/>
      <c r="C144" s="22" t="s">
        <v>82</v>
      </c>
      <c r="D144" s="38">
        <f t="shared" ref="D144:AM144" si="73">SUM(D68:G68)/4</f>
        <v>5945.0380000000005</v>
      </c>
      <c r="E144" s="38">
        <f t="shared" si="73"/>
        <v>5697.8820000000005</v>
      </c>
      <c r="F144" s="38">
        <f t="shared" si="73"/>
        <v>5758.8832499999999</v>
      </c>
      <c r="G144" s="38">
        <f t="shared" si="73"/>
        <v>5881.5932499999999</v>
      </c>
      <c r="H144" s="38">
        <f t="shared" si="73"/>
        <v>5984.5645000000004</v>
      </c>
      <c r="I144" s="38">
        <f t="shared" si="73"/>
        <v>6049.6612500000001</v>
      </c>
      <c r="J144" s="38">
        <f t="shared" si="73"/>
        <v>6024.9437500000004</v>
      </c>
      <c r="K144" s="38">
        <f t="shared" si="73"/>
        <v>5950.2880000000005</v>
      </c>
      <c r="L144" s="38">
        <f t="shared" si="73"/>
        <v>5824.0545000000002</v>
      </c>
      <c r="M144" s="38">
        <f t="shared" si="73"/>
        <v>5659.3215</v>
      </c>
      <c r="N144" s="38">
        <f t="shared" si="73"/>
        <v>5524.8532500000001</v>
      </c>
      <c r="O144" s="38">
        <f t="shared" si="73"/>
        <v>5419.14275</v>
      </c>
      <c r="P144" s="38">
        <f t="shared" si="73"/>
        <v>5238.5365000000002</v>
      </c>
      <c r="Q144" s="38">
        <f t="shared" si="73"/>
        <v>5206.8762499999993</v>
      </c>
      <c r="R144" s="38">
        <f t="shared" si="73"/>
        <v>5230.5772500000003</v>
      </c>
      <c r="S144" s="38">
        <f t="shared" si="73"/>
        <v>5216.6000000000004</v>
      </c>
      <c r="T144" s="38">
        <f t="shared" si="73"/>
        <v>5299.2890000000007</v>
      </c>
      <c r="U144" s="38">
        <f t="shared" si="73"/>
        <v>5353.9969999999994</v>
      </c>
      <c r="V144" s="38">
        <f t="shared" si="73"/>
        <v>5452.91525</v>
      </c>
      <c r="W144" s="38">
        <f t="shared" si="73"/>
        <v>5515.5874999999996</v>
      </c>
      <c r="X144" s="38">
        <f t="shared" si="73"/>
        <v>5677.6597499999998</v>
      </c>
      <c r="Y144" s="38">
        <f t="shared" si="73"/>
        <v>5733.9350000000004</v>
      </c>
      <c r="Z144" s="38">
        <f t="shared" si="73"/>
        <v>5812.2640000000001</v>
      </c>
      <c r="AA144" s="38">
        <f t="shared" si="73"/>
        <v>5852.9097500000007</v>
      </c>
      <c r="AB144" s="38">
        <f t="shared" si="73"/>
        <v>5816.7477499999995</v>
      </c>
      <c r="AC144" s="38">
        <f t="shared" si="73"/>
        <v>5956.8727500000005</v>
      </c>
      <c r="AD144" s="38">
        <f t="shared" si="73"/>
        <v>5727.6062499999998</v>
      </c>
      <c r="AE144" s="38">
        <f t="shared" si="73"/>
        <v>5672.9532500000005</v>
      </c>
      <c r="AF144" s="38">
        <f t="shared" si="73"/>
        <v>5611.0437500000007</v>
      </c>
      <c r="AG144" s="38">
        <f t="shared" si="73"/>
        <v>5402.4749999999995</v>
      </c>
      <c r="AH144" s="38">
        <f t="shared" si="73"/>
        <v>5400.9639999999999</v>
      </c>
      <c r="AI144" s="38">
        <f t="shared" si="73"/>
        <v>5292.7807499999999</v>
      </c>
      <c r="AJ144" s="38">
        <f t="shared" si="73"/>
        <v>5154.6939999999995</v>
      </c>
      <c r="AK144" s="38">
        <f t="shared" si="73"/>
        <v>5200.5379999999996</v>
      </c>
      <c r="AL144" s="38">
        <f t="shared" si="73"/>
        <v>5270.1194999999998</v>
      </c>
      <c r="AM144" s="38">
        <f t="shared" si="73"/>
        <v>5349.4252500000002</v>
      </c>
      <c r="AN144" s="38"/>
      <c r="AO144" s="38"/>
      <c r="AP144" s="38"/>
      <c r="AQ144" s="38"/>
      <c r="AW144" s="38"/>
      <c r="AX144" s="38"/>
      <c r="AY144" s="38"/>
      <c r="AZ144" s="38"/>
    </row>
    <row r="145" spans="2:52" ht="15" customHeight="1" x14ac:dyDescent="0.25">
      <c r="B145" s="130" t="s">
        <v>79</v>
      </c>
      <c r="C145" s="1" t="s">
        <v>80</v>
      </c>
      <c r="D145" s="38">
        <f t="shared" ref="D145:AM145" si="74">SUM(D69:G69)/4</f>
        <v>362.08927500000004</v>
      </c>
      <c r="E145" s="38">
        <f t="shared" si="74"/>
        <v>369.06425000000002</v>
      </c>
      <c r="F145" s="38">
        <f t="shared" si="74"/>
        <v>377.84762499999999</v>
      </c>
      <c r="G145" s="38">
        <f t="shared" si="74"/>
        <v>388.374775</v>
      </c>
      <c r="H145" s="38">
        <f t="shared" si="74"/>
        <v>396.27572500000002</v>
      </c>
      <c r="I145" s="38">
        <f t="shared" si="74"/>
        <v>391.10669999999999</v>
      </c>
      <c r="J145" s="38">
        <f t="shared" si="74"/>
        <v>386.81117500000005</v>
      </c>
      <c r="K145" s="38">
        <f t="shared" si="74"/>
        <v>378.12692499999997</v>
      </c>
      <c r="L145" s="38">
        <f t="shared" si="74"/>
        <v>367.74219999999997</v>
      </c>
      <c r="M145" s="38">
        <f t="shared" si="74"/>
        <v>364.02210000000002</v>
      </c>
      <c r="N145" s="38">
        <f t="shared" si="74"/>
        <v>361.873425</v>
      </c>
      <c r="O145" s="38">
        <f t="shared" si="74"/>
        <v>355.88727499999999</v>
      </c>
      <c r="P145" s="38">
        <f t="shared" si="74"/>
        <v>354.81937500000004</v>
      </c>
      <c r="Q145" s="38">
        <f t="shared" si="74"/>
        <v>354.84769999999997</v>
      </c>
      <c r="R145" s="38">
        <f t="shared" si="74"/>
        <v>350.03389999999996</v>
      </c>
      <c r="S145" s="38">
        <f t="shared" si="74"/>
        <v>349.75009999999997</v>
      </c>
      <c r="T145" s="38">
        <f t="shared" si="74"/>
        <v>346.70339999999999</v>
      </c>
      <c r="U145" s="38">
        <f t="shared" si="74"/>
        <v>342.72999999999996</v>
      </c>
      <c r="V145" s="38">
        <f t="shared" si="74"/>
        <v>338.78727499999997</v>
      </c>
      <c r="W145" s="38">
        <f t="shared" si="74"/>
        <v>330.39657499999998</v>
      </c>
      <c r="X145" s="38">
        <f t="shared" si="74"/>
        <v>320.10047499999996</v>
      </c>
      <c r="Y145" s="38">
        <f t="shared" si="74"/>
        <v>312.02265</v>
      </c>
      <c r="Z145" s="38">
        <f t="shared" si="74"/>
        <v>311.72885000000002</v>
      </c>
      <c r="AA145" s="38">
        <f t="shared" si="74"/>
        <v>317.23717499999998</v>
      </c>
      <c r="AB145" s="38">
        <f t="shared" si="74"/>
        <v>327.68040000000002</v>
      </c>
      <c r="AC145" s="38">
        <f t="shared" si="74"/>
        <v>335.329475</v>
      </c>
      <c r="AD145" s="38">
        <f t="shared" si="74"/>
        <v>339.36824999999999</v>
      </c>
      <c r="AE145" s="38">
        <f t="shared" si="74"/>
        <v>345.89679999999998</v>
      </c>
      <c r="AF145" s="38">
        <f t="shared" si="74"/>
        <v>351.34114999999997</v>
      </c>
      <c r="AG145" s="38">
        <f t="shared" si="74"/>
        <v>349.64344999999997</v>
      </c>
      <c r="AH145" s="38">
        <f t="shared" si="74"/>
        <v>331.48357500000003</v>
      </c>
      <c r="AI145" s="38">
        <f t="shared" si="74"/>
        <v>305.57565</v>
      </c>
      <c r="AJ145" s="38">
        <f t="shared" si="74"/>
        <v>287.55070000000001</v>
      </c>
      <c r="AK145" s="38">
        <f t="shared" si="74"/>
        <v>278.109825</v>
      </c>
      <c r="AL145" s="38">
        <f t="shared" si="74"/>
        <v>284.59402499999999</v>
      </c>
      <c r="AM145" s="38">
        <f t="shared" si="74"/>
        <v>298.853725</v>
      </c>
      <c r="AN145" s="38"/>
      <c r="AO145" s="38"/>
      <c r="AP145" s="38"/>
      <c r="AQ145" s="38"/>
      <c r="AW145" s="38"/>
      <c r="AX145" s="38"/>
      <c r="AY145" s="38"/>
      <c r="AZ145" s="38"/>
    </row>
    <row r="146" spans="2:52" x14ac:dyDescent="0.25">
      <c r="B146" s="130"/>
      <c r="C146" s="1" t="s">
        <v>81</v>
      </c>
      <c r="D146" s="38">
        <f t="shared" ref="D146:AM146" si="75">SUM(D70:G70)/4</f>
        <v>2142.413</v>
      </c>
      <c r="E146" s="38">
        <f t="shared" si="75"/>
        <v>2152.3415000000005</v>
      </c>
      <c r="F146" s="38">
        <f t="shared" si="75"/>
        <v>2202.24125</v>
      </c>
      <c r="G146" s="38">
        <f t="shared" si="75"/>
        <v>2223.5387499999997</v>
      </c>
      <c r="H146" s="38">
        <f t="shared" si="75"/>
        <v>2261.09</v>
      </c>
      <c r="I146" s="38">
        <f t="shared" si="75"/>
        <v>2227.9852499999997</v>
      </c>
      <c r="J146" s="38">
        <f t="shared" si="75"/>
        <v>2163.81025</v>
      </c>
      <c r="K146" s="38">
        <f t="shared" si="75"/>
        <v>2132.9004999999997</v>
      </c>
      <c r="L146" s="38">
        <f t="shared" si="75"/>
        <v>2072.0529999999999</v>
      </c>
      <c r="M146" s="38">
        <f t="shared" si="75"/>
        <v>2064.2317499999999</v>
      </c>
      <c r="N146" s="38">
        <f t="shared" si="75"/>
        <v>2067.4022500000001</v>
      </c>
      <c r="O146" s="38">
        <f t="shared" si="75"/>
        <v>2058.06675</v>
      </c>
      <c r="P146" s="38">
        <f t="shared" si="75"/>
        <v>2044.9314999999997</v>
      </c>
      <c r="Q146" s="38">
        <f t="shared" si="75"/>
        <v>2025.5879999999997</v>
      </c>
      <c r="R146" s="38">
        <f t="shared" si="75"/>
        <v>2002.059</v>
      </c>
      <c r="S146" s="38">
        <f t="shared" si="75"/>
        <v>1994.32825</v>
      </c>
      <c r="T146" s="38">
        <f t="shared" si="75"/>
        <v>1991.2397500000002</v>
      </c>
      <c r="U146" s="38">
        <f t="shared" si="75"/>
        <v>1976.3615</v>
      </c>
      <c r="V146" s="38">
        <f t="shared" si="75"/>
        <v>1971.67725</v>
      </c>
      <c r="W146" s="38">
        <f t="shared" si="75"/>
        <v>1963.1575</v>
      </c>
      <c r="X146" s="38">
        <f t="shared" si="75"/>
        <v>1963.0127499999999</v>
      </c>
      <c r="Y146" s="38">
        <f t="shared" si="75"/>
        <v>1992.6785000000002</v>
      </c>
      <c r="Z146" s="38">
        <f t="shared" si="75"/>
        <v>2009.57825</v>
      </c>
      <c r="AA146" s="38">
        <f t="shared" si="75"/>
        <v>2018.2664999999997</v>
      </c>
      <c r="AB146" s="38">
        <f t="shared" si="75"/>
        <v>2040.4135000000001</v>
      </c>
      <c r="AC146" s="38">
        <f t="shared" si="75"/>
        <v>2057.5062499999999</v>
      </c>
      <c r="AD146" s="38">
        <f t="shared" si="75"/>
        <v>2071.4177500000001</v>
      </c>
      <c r="AE146" s="38">
        <f t="shared" si="75"/>
        <v>2078.5097500000002</v>
      </c>
      <c r="AF146" s="38">
        <f t="shared" si="75"/>
        <v>2084.19</v>
      </c>
      <c r="AG146" s="38">
        <f t="shared" si="75"/>
        <v>2045.7194999999999</v>
      </c>
      <c r="AH146" s="38">
        <f t="shared" si="75"/>
        <v>1995.7642499999999</v>
      </c>
      <c r="AI146" s="38">
        <f t="shared" si="75"/>
        <v>1968.2650000000001</v>
      </c>
      <c r="AJ146" s="38">
        <f t="shared" si="75"/>
        <v>1947.3335</v>
      </c>
      <c r="AK146" s="38">
        <f t="shared" si="75"/>
        <v>1953.9404999999999</v>
      </c>
      <c r="AL146" s="38">
        <f t="shared" si="75"/>
        <v>1957.9187499999998</v>
      </c>
      <c r="AM146" s="38">
        <f t="shared" si="75"/>
        <v>1936.28775</v>
      </c>
      <c r="AN146" s="38"/>
      <c r="AO146" s="38"/>
      <c r="AP146" s="38"/>
      <c r="AQ146" s="38"/>
      <c r="AW146" s="38"/>
      <c r="AX146" s="38"/>
      <c r="AY146" s="38"/>
      <c r="AZ146" s="38"/>
    </row>
    <row r="147" spans="2:52" x14ac:dyDescent="0.25">
      <c r="B147" s="130"/>
      <c r="C147" s="1" t="s">
        <v>82</v>
      </c>
      <c r="D147" s="38">
        <f t="shared" ref="D147:AM147" si="76">SUM(D71:G71)/4</f>
        <v>10502.057500000001</v>
      </c>
      <c r="E147" s="38">
        <f t="shared" si="76"/>
        <v>10545.6325</v>
      </c>
      <c r="F147" s="38">
        <f t="shared" si="76"/>
        <v>10673.795</v>
      </c>
      <c r="G147" s="38">
        <f t="shared" si="76"/>
        <v>10778.1075</v>
      </c>
      <c r="H147" s="38">
        <f t="shared" si="76"/>
        <v>10796.084999999999</v>
      </c>
      <c r="I147" s="38">
        <f t="shared" si="76"/>
        <v>10636.017</v>
      </c>
      <c r="J147" s="38">
        <f t="shared" si="76"/>
        <v>10356.143749999999</v>
      </c>
      <c r="K147" s="38">
        <f t="shared" si="76"/>
        <v>9963.1494999999995</v>
      </c>
      <c r="L147" s="38">
        <f t="shared" si="76"/>
        <v>9610.3732500000006</v>
      </c>
      <c r="M147" s="38">
        <f t="shared" si="76"/>
        <v>9625.8067499999997</v>
      </c>
      <c r="N147" s="38">
        <f t="shared" si="76"/>
        <v>9819.24</v>
      </c>
      <c r="O147" s="38">
        <f t="shared" si="76"/>
        <v>10125.376749999999</v>
      </c>
      <c r="P147" s="38">
        <f t="shared" si="76"/>
        <v>10319.3055</v>
      </c>
      <c r="Q147" s="38">
        <f t="shared" si="76"/>
        <v>10299.112999999999</v>
      </c>
      <c r="R147" s="38">
        <f t="shared" si="76"/>
        <v>10149.6705</v>
      </c>
      <c r="S147" s="38">
        <f t="shared" si="76"/>
        <v>10005.407999999999</v>
      </c>
      <c r="T147" s="38">
        <f t="shared" si="76"/>
        <v>9786.7707499999997</v>
      </c>
      <c r="U147" s="38">
        <f t="shared" si="76"/>
        <v>9597.437249999999</v>
      </c>
      <c r="V147" s="38">
        <f t="shared" si="76"/>
        <v>9482.5807499999992</v>
      </c>
      <c r="W147" s="38">
        <f t="shared" si="76"/>
        <v>9398.161250000001</v>
      </c>
      <c r="X147" s="38">
        <f t="shared" si="76"/>
        <v>9539.9385000000002</v>
      </c>
      <c r="Y147" s="38">
        <f t="shared" si="76"/>
        <v>9870.6514999999999</v>
      </c>
      <c r="Z147" s="38">
        <f t="shared" si="76"/>
        <v>9920.7322499999991</v>
      </c>
      <c r="AA147" s="38">
        <f t="shared" si="76"/>
        <v>10010.172500000001</v>
      </c>
      <c r="AB147" s="38">
        <f t="shared" si="76"/>
        <v>10019.2575</v>
      </c>
      <c r="AC147" s="38">
        <f t="shared" si="76"/>
        <v>9873.5205000000005</v>
      </c>
      <c r="AD147" s="38">
        <f t="shared" si="76"/>
        <v>9839.898250000002</v>
      </c>
      <c r="AE147" s="38">
        <f t="shared" si="76"/>
        <v>9685.6154999999999</v>
      </c>
      <c r="AF147" s="38">
        <f t="shared" si="76"/>
        <v>9500.6944999999996</v>
      </c>
      <c r="AG147" s="38">
        <f t="shared" si="76"/>
        <v>9260.1324999999997</v>
      </c>
      <c r="AH147" s="38">
        <f t="shared" si="76"/>
        <v>8894.9187500000007</v>
      </c>
      <c r="AI147" s="38">
        <f t="shared" si="76"/>
        <v>8775.5477500000015</v>
      </c>
      <c r="AJ147" s="38">
        <f t="shared" si="76"/>
        <v>8826.5057500000003</v>
      </c>
      <c r="AK147" s="38">
        <f t="shared" si="76"/>
        <v>8981.937249999999</v>
      </c>
      <c r="AL147" s="38">
        <f t="shared" si="76"/>
        <v>9346.2342499999995</v>
      </c>
      <c r="AM147" s="38">
        <f t="shared" si="76"/>
        <v>9367.5237500000003</v>
      </c>
      <c r="AN147" s="38"/>
      <c r="AO147" s="38"/>
      <c r="AP147" s="38"/>
      <c r="AQ147" s="38"/>
      <c r="AW147" s="38"/>
      <c r="AX147" s="38"/>
      <c r="AY147" s="38"/>
      <c r="AZ147" s="38"/>
    </row>
    <row r="148" spans="2:52" ht="15" customHeight="1" x14ac:dyDescent="0.25">
      <c r="B148" s="130" t="s">
        <v>58</v>
      </c>
      <c r="C148" s="1" t="s">
        <v>80</v>
      </c>
      <c r="D148" s="38">
        <f t="shared" ref="D148:AL148" si="77">SUM(D72:G72)/4</f>
        <v>295.20342499999998</v>
      </c>
      <c r="E148" s="38">
        <f t="shared" si="77"/>
        <v>299.98880000000003</v>
      </c>
      <c r="F148" s="38">
        <f t="shared" si="77"/>
        <v>304.33727499999998</v>
      </c>
      <c r="G148" s="38">
        <f t="shared" si="77"/>
        <v>309.93639999999999</v>
      </c>
      <c r="H148" s="38">
        <f t="shared" si="77"/>
        <v>314.763825</v>
      </c>
      <c r="I148" s="38">
        <f t="shared" si="77"/>
        <v>318.07102500000002</v>
      </c>
      <c r="J148" s="38">
        <f t="shared" si="77"/>
        <v>318.09922500000005</v>
      </c>
      <c r="K148" s="38">
        <f t="shared" si="77"/>
        <v>315.76634999999999</v>
      </c>
      <c r="L148" s="38">
        <f t="shared" si="77"/>
        <v>313.73647500000004</v>
      </c>
      <c r="M148" s="38">
        <f t="shared" si="77"/>
        <v>310.59437500000001</v>
      </c>
      <c r="N148" s="38">
        <f t="shared" si="77"/>
        <v>307.78242499999999</v>
      </c>
      <c r="O148" s="38">
        <f t="shared" si="77"/>
        <v>303.24604999999997</v>
      </c>
      <c r="P148" s="38">
        <f t="shared" si="77"/>
        <v>294.563625</v>
      </c>
      <c r="Q148" s="38">
        <f t="shared" si="77"/>
        <v>286.37192499999998</v>
      </c>
      <c r="R148" s="38">
        <f t="shared" si="77"/>
        <v>279.19487499999997</v>
      </c>
      <c r="S148" s="38">
        <f t="shared" si="77"/>
        <v>272.50867499999998</v>
      </c>
      <c r="T148" s="38">
        <f t="shared" si="77"/>
        <v>269.91492499999998</v>
      </c>
      <c r="U148" s="38">
        <f t="shared" si="77"/>
        <v>266.28197499999999</v>
      </c>
      <c r="V148" s="38">
        <f t="shared" si="77"/>
        <v>262.92060000000004</v>
      </c>
      <c r="W148" s="38">
        <f t="shared" si="77"/>
        <v>261.59977500000002</v>
      </c>
      <c r="X148" s="38">
        <f t="shared" si="77"/>
        <v>258.75045</v>
      </c>
      <c r="Y148" s="38">
        <f t="shared" si="77"/>
        <v>256.63065</v>
      </c>
      <c r="Z148" s="38">
        <f t="shared" si="77"/>
        <v>256.37575000000004</v>
      </c>
      <c r="AA148" s="38">
        <f t="shared" si="77"/>
        <v>256.36815000000001</v>
      </c>
      <c r="AB148" s="38">
        <f t="shared" si="77"/>
        <v>256.90362500000003</v>
      </c>
      <c r="AC148" s="38">
        <f t="shared" si="77"/>
        <v>257.77402499999999</v>
      </c>
      <c r="AD148" s="38">
        <f t="shared" si="77"/>
        <v>258.09365000000003</v>
      </c>
      <c r="AE148" s="38">
        <f t="shared" si="77"/>
        <v>259.16577500000005</v>
      </c>
      <c r="AF148" s="38">
        <f t="shared" si="77"/>
        <v>261.29837499999996</v>
      </c>
      <c r="AG148" s="38">
        <f t="shared" si="77"/>
        <v>260.99610000000001</v>
      </c>
      <c r="AH148" s="38">
        <f t="shared" si="77"/>
        <v>242.166775</v>
      </c>
      <c r="AI148" s="38">
        <f t="shared" si="77"/>
        <v>219.32172500000001</v>
      </c>
      <c r="AJ148" s="38">
        <f t="shared" si="77"/>
        <v>199.107</v>
      </c>
      <c r="AK148" s="38">
        <f t="shared" si="77"/>
        <v>183.82745</v>
      </c>
      <c r="AL148" s="38">
        <f t="shared" si="77"/>
        <v>190.05192499999998</v>
      </c>
      <c r="AM148" s="38">
        <f>SUM(AM72:AP72)/4</f>
        <v>200.15432500000003</v>
      </c>
      <c r="AN148" s="38"/>
      <c r="AO148" s="38"/>
      <c r="AP148" s="38"/>
      <c r="AQ148" s="38"/>
      <c r="AW148" s="38"/>
      <c r="AX148" s="38"/>
      <c r="AY148" s="38"/>
      <c r="AZ148" s="38"/>
    </row>
    <row r="149" spans="2:52" x14ac:dyDescent="0.25">
      <c r="B149" s="130"/>
      <c r="C149" s="1" t="s">
        <v>81</v>
      </c>
      <c r="D149" s="38">
        <f t="shared" ref="D149:AM149" si="78">SUM(D73:G73)/4</f>
        <v>1287.0835</v>
      </c>
      <c r="E149" s="38">
        <f t="shared" si="78"/>
        <v>1299.4904999999999</v>
      </c>
      <c r="F149" s="38">
        <f t="shared" si="78"/>
        <v>1320.2159999999999</v>
      </c>
      <c r="G149" s="38">
        <f t="shared" si="78"/>
        <v>1340.51775</v>
      </c>
      <c r="H149" s="38">
        <f t="shared" si="78"/>
        <v>1360.9335000000001</v>
      </c>
      <c r="I149" s="38">
        <f t="shared" si="78"/>
        <v>1379.0705000000003</v>
      </c>
      <c r="J149" s="38">
        <f t="shared" si="78"/>
        <v>1383.9392499999999</v>
      </c>
      <c r="K149" s="38">
        <f t="shared" si="78"/>
        <v>1387.07825</v>
      </c>
      <c r="L149" s="38">
        <f t="shared" si="78"/>
        <v>1393.54575</v>
      </c>
      <c r="M149" s="38">
        <f t="shared" si="78"/>
        <v>1392.2705000000001</v>
      </c>
      <c r="N149" s="38">
        <f t="shared" si="78"/>
        <v>1392.1992500000001</v>
      </c>
      <c r="O149" s="38">
        <f t="shared" si="78"/>
        <v>1383.07575</v>
      </c>
      <c r="P149" s="38">
        <f t="shared" si="78"/>
        <v>1362.2444999999998</v>
      </c>
      <c r="Q149" s="38">
        <f t="shared" si="78"/>
        <v>1346.64375</v>
      </c>
      <c r="R149" s="38">
        <f t="shared" si="78"/>
        <v>1332.7280000000001</v>
      </c>
      <c r="S149" s="38">
        <f t="shared" si="78"/>
        <v>1322.299</v>
      </c>
      <c r="T149" s="38">
        <f t="shared" si="78"/>
        <v>1320.009</v>
      </c>
      <c r="U149" s="38">
        <f t="shared" si="78"/>
        <v>1318.63175</v>
      </c>
      <c r="V149" s="38">
        <f t="shared" si="78"/>
        <v>1312.9740000000002</v>
      </c>
      <c r="W149" s="38">
        <f t="shared" si="78"/>
        <v>1314.8442500000001</v>
      </c>
      <c r="X149" s="38">
        <f t="shared" si="78"/>
        <v>1315.7672499999999</v>
      </c>
      <c r="Y149" s="38">
        <f t="shared" si="78"/>
        <v>1319.7180000000001</v>
      </c>
      <c r="Z149" s="38">
        <f t="shared" si="78"/>
        <v>1331.30925</v>
      </c>
      <c r="AA149" s="38">
        <f t="shared" si="78"/>
        <v>1332.6870000000001</v>
      </c>
      <c r="AB149" s="38">
        <f t="shared" si="78"/>
        <v>1341.3217500000001</v>
      </c>
      <c r="AC149" s="38">
        <f t="shared" si="78"/>
        <v>1348.1569999999999</v>
      </c>
      <c r="AD149" s="38">
        <f t="shared" si="78"/>
        <v>1350.2517500000001</v>
      </c>
      <c r="AE149" s="38">
        <f t="shared" si="78"/>
        <v>1362.0775000000001</v>
      </c>
      <c r="AF149" s="38">
        <f t="shared" si="78"/>
        <v>1371.3017500000001</v>
      </c>
      <c r="AG149" s="38">
        <f t="shared" si="78"/>
        <v>1371.6992500000001</v>
      </c>
      <c r="AH149" s="38">
        <f t="shared" si="78"/>
        <v>1352.9202499999999</v>
      </c>
      <c r="AI149" s="38">
        <f t="shared" si="78"/>
        <v>1325.8785</v>
      </c>
      <c r="AJ149" s="38">
        <f t="shared" si="78"/>
        <v>1293.9022500000001</v>
      </c>
      <c r="AK149" s="38">
        <f t="shared" si="78"/>
        <v>1271.49225</v>
      </c>
      <c r="AL149" s="38">
        <f t="shared" si="78"/>
        <v>1277.3679999999999</v>
      </c>
      <c r="AM149" s="38">
        <f t="shared" si="78"/>
        <v>1281.11625</v>
      </c>
      <c r="AN149" s="38"/>
      <c r="AO149" s="38"/>
      <c r="AP149" s="38"/>
      <c r="AQ149" s="38"/>
      <c r="AW149" s="38"/>
      <c r="AX149" s="38"/>
      <c r="AY149" s="38"/>
      <c r="AZ149" s="38"/>
    </row>
    <row r="150" spans="2:52" x14ac:dyDescent="0.25">
      <c r="B150" s="130"/>
      <c r="C150" s="1" t="s">
        <v>82</v>
      </c>
      <c r="D150" s="38">
        <f t="shared" ref="D150:AL150" si="79">SUM(D74:G74)/4</f>
        <v>6199.6554999999998</v>
      </c>
      <c r="E150" s="38">
        <f t="shared" si="79"/>
        <v>6207.83</v>
      </c>
      <c r="F150" s="38">
        <f t="shared" si="79"/>
        <v>6272.116</v>
      </c>
      <c r="G150" s="38">
        <f t="shared" si="79"/>
        <v>6359.9237499999999</v>
      </c>
      <c r="H150" s="38">
        <f t="shared" si="79"/>
        <v>6413.80375</v>
      </c>
      <c r="I150" s="38">
        <f t="shared" si="79"/>
        <v>6533.5360000000001</v>
      </c>
      <c r="J150" s="38">
        <f t="shared" si="79"/>
        <v>6601.5204999999996</v>
      </c>
      <c r="K150" s="38">
        <f t="shared" si="79"/>
        <v>6659.5957500000004</v>
      </c>
      <c r="L150" s="38">
        <f t="shared" si="79"/>
        <v>6694.9377500000001</v>
      </c>
      <c r="M150" s="38">
        <f t="shared" si="79"/>
        <v>6658.5342500000006</v>
      </c>
      <c r="N150" s="38">
        <f t="shared" si="79"/>
        <v>6643.6150000000007</v>
      </c>
      <c r="O150" s="38">
        <f t="shared" si="79"/>
        <v>6593.6525000000001</v>
      </c>
      <c r="P150" s="38">
        <f t="shared" si="79"/>
        <v>6584.3334999999997</v>
      </c>
      <c r="Q150" s="38">
        <f t="shared" si="79"/>
        <v>6581.09375</v>
      </c>
      <c r="R150" s="38">
        <f t="shared" si="79"/>
        <v>6508.1219999999994</v>
      </c>
      <c r="S150" s="38">
        <f t="shared" si="79"/>
        <v>6446.9217499999995</v>
      </c>
      <c r="T150" s="38">
        <f t="shared" si="79"/>
        <v>6443.2004999999999</v>
      </c>
      <c r="U150" s="38">
        <f t="shared" si="79"/>
        <v>6442.8545000000004</v>
      </c>
      <c r="V150" s="38">
        <f t="shared" si="79"/>
        <v>6475.3062499999996</v>
      </c>
      <c r="W150" s="38">
        <f t="shared" si="79"/>
        <v>6553.7694999999994</v>
      </c>
      <c r="X150" s="38">
        <f t="shared" si="79"/>
        <v>6648.7744999999995</v>
      </c>
      <c r="Y150" s="38">
        <f t="shared" si="79"/>
        <v>6722.9572500000004</v>
      </c>
      <c r="Z150" s="38">
        <f t="shared" si="79"/>
        <v>6825.8730000000005</v>
      </c>
      <c r="AA150" s="38">
        <f t="shared" si="79"/>
        <v>6927.4219999999996</v>
      </c>
      <c r="AB150" s="38">
        <f t="shared" si="79"/>
        <v>6967.4887499999995</v>
      </c>
      <c r="AC150" s="38">
        <f t="shared" si="79"/>
        <v>7018.1867500000008</v>
      </c>
      <c r="AD150" s="38">
        <f t="shared" si="79"/>
        <v>7059.3232500000004</v>
      </c>
      <c r="AE150" s="38">
        <f t="shared" si="79"/>
        <v>7082.3635000000004</v>
      </c>
      <c r="AF150" s="38">
        <f t="shared" si="79"/>
        <v>7125.7365</v>
      </c>
      <c r="AG150" s="38">
        <f t="shared" si="79"/>
        <v>7142.77225</v>
      </c>
      <c r="AH150" s="38">
        <f t="shared" si="79"/>
        <v>7087.2040000000006</v>
      </c>
      <c r="AI150" s="38">
        <f t="shared" si="79"/>
        <v>7042.6537499999995</v>
      </c>
      <c r="AJ150" s="38">
        <f t="shared" si="79"/>
        <v>6911.7224999999999</v>
      </c>
      <c r="AK150" s="38">
        <f t="shared" si="79"/>
        <v>6821.9925000000003</v>
      </c>
      <c r="AL150" s="38">
        <f t="shared" si="79"/>
        <v>6756.4395000000004</v>
      </c>
      <c r="AM150" s="38">
        <f>SUM(AM74:AP74)/4</f>
        <v>6617.5585000000001</v>
      </c>
      <c r="AN150" s="38"/>
      <c r="AO150" s="38"/>
      <c r="AP150" s="38"/>
      <c r="AQ150" s="38"/>
      <c r="AW150" s="38"/>
      <c r="AX150" s="38"/>
      <c r="AY150" s="38"/>
      <c r="AZ150" s="38"/>
    </row>
    <row r="153" spans="2:52" x14ac:dyDescent="0.25">
      <c r="B153" s="21"/>
      <c r="C153" s="22"/>
    </row>
    <row r="155" spans="2:52" x14ac:dyDescent="0.25">
      <c r="C155" s="9" t="s">
        <v>90</v>
      </c>
      <c r="D155" s="7"/>
      <c r="E155" s="7"/>
      <c r="F155" s="7"/>
      <c r="G155" s="7"/>
      <c r="H155" s="7"/>
    </row>
    <row r="157" spans="2:52" ht="30" x14ac:dyDescent="0.25">
      <c r="D157" s="2" t="s">
        <v>24</v>
      </c>
      <c r="E157" s="2" t="s">
        <v>25</v>
      </c>
      <c r="F157" s="2" t="s">
        <v>26</v>
      </c>
      <c r="G157" s="2" t="s">
        <v>27</v>
      </c>
      <c r="H157" s="2" t="s">
        <v>28</v>
      </c>
      <c r="I157" s="2" t="s">
        <v>29</v>
      </c>
      <c r="J157" s="2" t="s">
        <v>30</v>
      </c>
      <c r="K157" s="2" t="s">
        <v>31</v>
      </c>
      <c r="L157" s="2" t="s">
        <v>32</v>
      </c>
      <c r="M157" s="2" t="s">
        <v>33</v>
      </c>
      <c r="N157" s="2" t="s">
        <v>34</v>
      </c>
      <c r="O157" s="2" t="s">
        <v>35</v>
      </c>
      <c r="P157" s="2" t="s">
        <v>36</v>
      </c>
      <c r="Q157" s="2" t="s">
        <v>37</v>
      </c>
      <c r="R157" s="2" t="s">
        <v>38</v>
      </c>
      <c r="S157" s="2" t="s">
        <v>39</v>
      </c>
      <c r="T157" s="2" t="s">
        <v>40</v>
      </c>
      <c r="U157" s="2" t="s">
        <v>41</v>
      </c>
      <c r="V157" s="2" t="s">
        <v>42</v>
      </c>
      <c r="W157" s="2" t="s">
        <v>43</v>
      </c>
      <c r="X157" s="2" t="s">
        <v>44</v>
      </c>
      <c r="Y157" s="2" t="s">
        <v>45</v>
      </c>
      <c r="Z157" s="2" t="s">
        <v>46</v>
      </c>
      <c r="AA157" s="2" t="s">
        <v>47</v>
      </c>
      <c r="AB157" s="2" t="s">
        <v>48</v>
      </c>
      <c r="AC157" s="2" t="s">
        <v>49</v>
      </c>
      <c r="AD157" s="2" t="s">
        <v>50</v>
      </c>
      <c r="AE157" s="119" t="s">
        <v>51</v>
      </c>
      <c r="AF157" s="2" t="s">
        <v>52</v>
      </c>
      <c r="AG157" s="2" t="s">
        <v>53</v>
      </c>
      <c r="AH157" s="2" t="s">
        <v>54</v>
      </c>
      <c r="AI157" s="119" t="s">
        <v>91</v>
      </c>
      <c r="AJ157" s="30" t="s">
        <v>92</v>
      </c>
      <c r="AK157" s="30" t="s">
        <v>94</v>
      </c>
      <c r="AL157" s="30" t="s">
        <v>98</v>
      </c>
      <c r="AM157" s="119" t="s">
        <v>101</v>
      </c>
    </row>
    <row r="158" spans="2:52" x14ac:dyDescent="0.25">
      <c r="B158" s="20"/>
      <c r="C158" s="1" t="s">
        <v>0</v>
      </c>
      <c r="D158" s="19">
        <f>D84/D82</f>
        <v>23.878013701244072</v>
      </c>
      <c r="E158" s="19">
        <f t="shared" ref="E158:AH158" si="80">E84/E82</f>
        <v>23.816880052677526</v>
      </c>
      <c r="F158" s="19">
        <f t="shared" si="80"/>
        <v>23.692053697655755</v>
      </c>
      <c r="G158" s="19">
        <f t="shared" si="80"/>
        <v>22.331454943084342</v>
      </c>
      <c r="H158" s="19">
        <f t="shared" si="80"/>
        <v>22.321532668918522</v>
      </c>
      <c r="I158" s="19">
        <f t="shared" si="80"/>
        <v>22.013626320047749</v>
      </c>
      <c r="J158" s="19">
        <f t="shared" si="80"/>
        <v>21.887966117678538</v>
      </c>
      <c r="K158" s="19">
        <f t="shared" si="80"/>
        <v>22.29402760216615</v>
      </c>
      <c r="L158" s="19">
        <f t="shared" si="80"/>
        <v>21.893872616616942</v>
      </c>
      <c r="M158" s="19">
        <f t="shared" si="80"/>
        <v>21.759696581495302</v>
      </c>
      <c r="N158" s="19">
        <f t="shared" si="80"/>
        <v>21.551286025230482</v>
      </c>
      <c r="O158" s="19">
        <f t="shared" si="80"/>
        <v>21.596577909870376</v>
      </c>
      <c r="P158" s="19">
        <f t="shared" si="80"/>
        <v>22.916732144043532</v>
      </c>
      <c r="Q158" s="19">
        <f t="shared" si="80"/>
        <v>23.350601025324089</v>
      </c>
      <c r="R158" s="19">
        <f t="shared" si="80"/>
        <v>24.299923648074088</v>
      </c>
      <c r="S158" s="19">
        <f t="shared" si="80"/>
        <v>25.39028517329573</v>
      </c>
      <c r="T158" s="19">
        <f t="shared" si="80"/>
        <v>26.001893274902191</v>
      </c>
      <c r="U158" s="19">
        <f t="shared" si="80"/>
        <v>28.852754726828298</v>
      </c>
      <c r="V158" s="19">
        <f t="shared" si="80"/>
        <v>31.651698687171493</v>
      </c>
      <c r="W158" s="19">
        <f t="shared" si="80"/>
        <v>34.686101463135728</v>
      </c>
      <c r="X158" s="19">
        <f t="shared" si="80"/>
        <v>37.558104199635267</v>
      </c>
      <c r="Y158" s="19">
        <f t="shared" si="80"/>
        <v>36.533969093743949</v>
      </c>
      <c r="Z158" s="19">
        <f t="shared" si="80"/>
        <v>34.410104074235427</v>
      </c>
      <c r="AA158" s="19">
        <f t="shared" si="80"/>
        <v>32.083908926178914</v>
      </c>
      <c r="AB158" s="19">
        <f t="shared" si="80"/>
        <v>28.75311659740894</v>
      </c>
      <c r="AC158" s="19">
        <f t="shared" si="80"/>
        <v>28.015451930742017</v>
      </c>
      <c r="AD158" s="19">
        <f t="shared" si="80"/>
        <v>27.003317354710912</v>
      </c>
      <c r="AE158" s="120">
        <f t="shared" si="80"/>
        <v>26.486830561527547</v>
      </c>
      <c r="AF158" s="19">
        <f t="shared" si="80"/>
        <v>25.837858199001264</v>
      </c>
      <c r="AG158" s="19">
        <f t="shared" si="80"/>
        <v>25.041829366108921</v>
      </c>
      <c r="AH158" s="19">
        <f t="shared" si="80"/>
        <v>28.901806198606206</v>
      </c>
      <c r="AI158" s="120">
        <f t="shared" ref="AI158" si="81">AI84/AI82</f>
        <v>31.042701696475874</v>
      </c>
      <c r="AJ158" s="19">
        <f>AJ84/AJ82</f>
        <v>33.659355948698135</v>
      </c>
      <c r="AK158" s="19">
        <f>AK84/AK82</f>
        <v>35.540654272752775</v>
      </c>
      <c r="AL158" s="19">
        <f t="shared" ref="AL158:AM158" si="82">AL84/AL82</f>
        <v>31.367115405600355</v>
      </c>
      <c r="AM158" s="120">
        <f t="shared" si="82"/>
        <v>28.36215780036202</v>
      </c>
      <c r="AN158" s="108">
        <f>(AI158-AE158)/AE158</f>
        <v>0.17200514513676038</v>
      </c>
      <c r="AO158" s="109">
        <f>(AM158-AI158)/AI158</f>
        <v>-8.6350212759289655E-2</v>
      </c>
      <c r="AP158" s="109">
        <f>(AM158-AE158)/AE158</f>
        <v>7.0802251499218968E-2</v>
      </c>
      <c r="AQ158" s="1" t="s">
        <v>0</v>
      </c>
      <c r="AR158">
        <f>_xlfn.RANK.EQ(AM158,AM$158:AM$179)</f>
        <v>14</v>
      </c>
      <c r="AS158" s="19">
        <v>28.36215780036202</v>
      </c>
    </row>
    <row r="159" spans="2:52" x14ac:dyDescent="0.25">
      <c r="B159" s="20"/>
      <c r="C159" s="1" t="s">
        <v>1</v>
      </c>
      <c r="D159" s="19">
        <f t="shared" ref="D159:AH159" si="83">D87/D85</f>
        <v>17.099502892366427</v>
      </c>
      <c r="E159" s="19">
        <f t="shared" si="83"/>
        <v>17.032591411998858</v>
      </c>
      <c r="F159" s="19">
        <f t="shared" si="83"/>
        <v>17.692189896480343</v>
      </c>
      <c r="G159" s="19">
        <f t="shared" si="83"/>
        <v>18.470669297257853</v>
      </c>
      <c r="H159" s="19">
        <f t="shared" si="83"/>
        <v>18.597116927975467</v>
      </c>
      <c r="I159" s="19">
        <f t="shared" si="83"/>
        <v>19.30518520687929</v>
      </c>
      <c r="J159" s="19">
        <f t="shared" si="83"/>
        <v>18.868654769222751</v>
      </c>
      <c r="K159" s="19">
        <f t="shared" si="83"/>
        <v>18.18524864884288</v>
      </c>
      <c r="L159" s="19">
        <f t="shared" si="83"/>
        <v>17.977456401531263</v>
      </c>
      <c r="M159" s="19">
        <f t="shared" si="83"/>
        <v>16.722856698186721</v>
      </c>
      <c r="N159" s="19">
        <f t="shared" si="83"/>
        <v>15.817232642481221</v>
      </c>
      <c r="O159" s="19">
        <f t="shared" si="83"/>
        <v>15.608507549733527</v>
      </c>
      <c r="P159" s="19">
        <f t="shared" si="83"/>
        <v>15.407273384671047</v>
      </c>
      <c r="Q159" s="19">
        <f t="shared" si="83"/>
        <v>16.033719008036243</v>
      </c>
      <c r="R159" s="19">
        <f t="shared" si="83"/>
        <v>17.154452403742244</v>
      </c>
      <c r="S159" s="19">
        <f t="shared" si="83"/>
        <v>18.075845748303205</v>
      </c>
      <c r="T159" s="19">
        <f t="shared" si="83"/>
        <v>18.409551961409466</v>
      </c>
      <c r="U159" s="19">
        <f t="shared" si="83"/>
        <v>18.433941850490406</v>
      </c>
      <c r="V159" s="19">
        <f t="shared" si="83"/>
        <v>18.267219088743069</v>
      </c>
      <c r="W159" s="19">
        <f t="shared" si="83"/>
        <v>18.279802098598701</v>
      </c>
      <c r="X159" s="19">
        <f t="shared" si="83"/>
        <v>19.123664246413806</v>
      </c>
      <c r="Y159" s="19">
        <f t="shared" si="83"/>
        <v>21.000421879211991</v>
      </c>
      <c r="Z159" s="19">
        <f t="shared" si="83"/>
        <v>23.185187933274502</v>
      </c>
      <c r="AA159" s="19">
        <f t="shared" si="83"/>
        <v>25.951251168926539</v>
      </c>
      <c r="AB159" s="19">
        <f t="shared" si="83"/>
        <v>28.876503296208181</v>
      </c>
      <c r="AC159" s="19">
        <f t="shared" si="83"/>
        <v>29.537704825033614</v>
      </c>
      <c r="AD159" s="19">
        <f t="shared" si="83"/>
        <v>29.491086269425903</v>
      </c>
      <c r="AE159" s="120">
        <f t="shared" si="83"/>
        <v>27.93671672711212</v>
      </c>
      <c r="AF159" s="19">
        <f t="shared" si="83"/>
        <v>26.495217902875922</v>
      </c>
      <c r="AG159" s="19">
        <f t="shared" si="83"/>
        <v>26.682539792262084</v>
      </c>
      <c r="AH159" s="19">
        <f t="shared" si="83"/>
        <v>28.402331462149814</v>
      </c>
      <c r="AI159" s="120">
        <f t="shared" ref="AI159:AJ159" si="84">AI87/AI85</f>
        <v>30.380479550035854</v>
      </c>
      <c r="AJ159" s="19">
        <f t="shared" si="84"/>
        <v>33.614035317164124</v>
      </c>
      <c r="AK159" s="19">
        <f t="shared" ref="AK159:AL159" si="85">AK87/AK85</f>
        <v>37.056804473781092</v>
      </c>
      <c r="AL159" s="19">
        <f t="shared" si="85"/>
        <v>37.829748349548751</v>
      </c>
      <c r="AM159" s="120">
        <f t="shared" ref="AM159" si="86">AM87/AM85</f>
        <v>39.044276959879319</v>
      </c>
      <c r="AN159" s="108">
        <f t="shared" ref="AN159:AN180" si="87">(AI159-AE159)/AE159</f>
        <v>8.7474947281550183E-2</v>
      </c>
      <c r="AO159" s="109">
        <f t="shared" ref="AO159:AO180" si="88">(AM159-AI159)/AI159</f>
        <v>0.28517645337277897</v>
      </c>
      <c r="AP159" s="109">
        <f t="shared" ref="AP159:AP180" si="89">(AM159-AE159)/AE159</f>
        <v>0.39759719587905246</v>
      </c>
      <c r="AQ159" s="1" t="s">
        <v>1</v>
      </c>
      <c r="AR159">
        <f t="shared" ref="AR159:AR179" si="90">_xlfn.RANK.EQ(AM159,AM$158:AM$179)</f>
        <v>8</v>
      </c>
      <c r="AS159" s="19">
        <v>39.044276959879319</v>
      </c>
    </row>
    <row r="160" spans="2:52" x14ac:dyDescent="0.25">
      <c r="B160" s="20"/>
      <c r="C160" s="1" t="s">
        <v>2</v>
      </c>
      <c r="D160" s="19">
        <f t="shared" ref="D160:AH160" si="91">D90/D88</f>
        <v>19.326804652701334</v>
      </c>
      <c r="E160" s="19">
        <f t="shared" si="91"/>
        <v>18.801329776005673</v>
      </c>
      <c r="F160" s="19">
        <f t="shared" si="91"/>
        <v>19.263661880711684</v>
      </c>
      <c r="G160" s="19">
        <f t="shared" si="91"/>
        <v>19.305860304417617</v>
      </c>
      <c r="H160" s="19">
        <f t="shared" si="91"/>
        <v>19.208403533607314</v>
      </c>
      <c r="I160" s="19">
        <f t="shared" si="91"/>
        <v>19.734909193707253</v>
      </c>
      <c r="J160" s="19">
        <f t="shared" si="91"/>
        <v>18.983318918913103</v>
      </c>
      <c r="K160" s="19">
        <f t="shared" si="91"/>
        <v>19.266661368367</v>
      </c>
      <c r="L160" s="19">
        <f t="shared" si="91"/>
        <v>18.62384593960293</v>
      </c>
      <c r="M160" s="19">
        <f t="shared" si="91"/>
        <v>18.201246929755214</v>
      </c>
      <c r="N160" s="19">
        <f t="shared" si="91"/>
        <v>18.280076007563295</v>
      </c>
      <c r="O160" s="19">
        <f t="shared" si="91"/>
        <v>17.853173911550453</v>
      </c>
      <c r="P160" s="19">
        <f t="shared" si="91"/>
        <v>18.852998795486105</v>
      </c>
      <c r="Q160" s="19">
        <f t="shared" si="91"/>
        <v>20.566235965647241</v>
      </c>
      <c r="R160" s="19">
        <f t="shared" si="91"/>
        <v>23.406776206910276</v>
      </c>
      <c r="S160" s="19">
        <f t="shared" si="91"/>
        <v>24.957605530718787</v>
      </c>
      <c r="T160" s="19">
        <f t="shared" si="91"/>
        <v>25.797891414946864</v>
      </c>
      <c r="U160" s="19">
        <f t="shared" si="91"/>
        <v>26.846313826490253</v>
      </c>
      <c r="V160" s="19">
        <f t="shared" si="91"/>
        <v>27.878072390084309</v>
      </c>
      <c r="W160" s="19">
        <f t="shared" si="91"/>
        <v>30.231120388003575</v>
      </c>
      <c r="X160" s="19">
        <f t="shared" si="91"/>
        <v>30.268851938163881</v>
      </c>
      <c r="Y160" s="19">
        <f t="shared" si="91"/>
        <v>30.268097234224133</v>
      </c>
      <c r="Z160" s="19">
        <f t="shared" si="91"/>
        <v>29.471399341695577</v>
      </c>
      <c r="AA160" s="19">
        <f t="shared" si="91"/>
        <v>26.460399085794656</v>
      </c>
      <c r="AB160" s="19">
        <f t="shared" si="91"/>
        <v>26.126639662931836</v>
      </c>
      <c r="AC160" s="19">
        <f t="shared" si="91"/>
        <v>23.745642375378882</v>
      </c>
      <c r="AD160" s="19">
        <f t="shared" si="91"/>
        <v>21.845846026656844</v>
      </c>
      <c r="AE160" s="120">
        <f t="shared" si="91"/>
        <v>21.622087516495352</v>
      </c>
      <c r="AF160" s="19">
        <f t="shared" si="91"/>
        <v>21.420968566219514</v>
      </c>
      <c r="AG160" s="19">
        <f t="shared" si="91"/>
        <v>21.922637954564667</v>
      </c>
      <c r="AH160" s="19">
        <f t="shared" si="91"/>
        <v>22.118331460518885</v>
      </c>
      <c r="AI160" s="120">
        <f t="shared" ref="AI160:AJ160" si="92">AI90/AI88</f>
        <v>23.04701459600345</v>
      </c>
      <c r="AJ160" s="19">
        <f t="shared" si="92"/>
        <v>22.588140073869667</v>
      </c>
      <c r="AK160" s="19">
        <f t="shared" ref="AK160:AL160" si="93">AK90/AK88</f>
        <v>22.059775497456332</v>
      </c>
      <c r="AL160" s="19">
        <f t="shared" si="93"/>
        <v>22.291977942843708</v>
      </c>
      <c r="AM160" s="120">
        <f t="shared" ref="AM160" si="94">AM90/AM88</f>
        <v>21.601028295457969</v>
      </c>
      <c r="AN160" s="108">
        <f t="shared" si="87"/>
        <v>6.5901457406507602E-2</v>
      </c>
      <c r="AO160" s="109">
        <f t="shared" si="88"/>
        <v>-6.2740720474756317E-2</v>
      </c>
      <c r="AP160" s="109">
        <f t="shared" si="89"/>
        <v>-9.7396798626947002E-4</v>
      </c>
      <c r="AQ160" s="1" t="s">
        <v>2</v>
      </c>
      <c r="AR160">
        <f t="shared" si="90"/>
        <v>19</v>
      </c>
      <c r="AS160" s="19">
        <v>21.601028295457969</v>
      </c>
    </row>
    <row r="161" spans="2:45" x14ac:dyDescent="0.25">
      <c r="B161" s="20"/>
      <c r="C161" s="1" t="s">
        <v>3</v>
      </c>
      <c r="D161" s="19">
        <f t="shared" ref="D161:AH161" si="95">D93/D91</f>
        <v>18.340383512140772</v>
      </c>
      <c r="E161" s="19">
        <f t="shared" si="95"/>
        <v>17.934515463828138</v>
      </c>
      <c r="F161" s="19">
        <f t="shared" si="95"/>
        <v>16.899388988783564</v>
      </c>
      <c r="G161" s="19">
        <f t="shared" si="95"/>
        <v>16.023566594755458</v>
      </c>
      <c r="H161" s="19">
        <f t="shared" si="95"/>
        <v>14.408533926790794</v>
      </c>
      <c r="I161" s="19">
        <f t="shared" si="95"/>
        <v>13.21591459429469</v>
      </c>
      <c r="J161" s="19">
        <f t="shared" si="95"/>
        <v>12.863150903396532</v>
      </c>
      <c r="K161" s="19">
        <f t="shared" si="95"/>
        <v>13.154107298226904</v>
      </c>
      <c r="L161" s="19">
        <f t="shared" si="95"/>
        <v>14.100502148532597</v>
      </c>
      <c r="M161" s="19">
        <f t="shared" si="95"/>
        <v>14.765297772886511</v>
      </c>
      <c r="N161" s="19">
        <f t="shared" si="95"/>
        <v>14.418861197308173</v>
      </c>
      <c r="O161" s="19">
        <f t="shared" si="95"/>
        <v>14.821151585321356</v>
      </c>
      <c r="P161" s="19">
        <f t="shared" si="95"/>
        <v>16.268574713043705</v>
      </c>
      <c r="Q161" s="19">
        <f t="shared" si="95"/>
        <v>17.250467521285113</v>
      </c>
      <c r="R161" s="19">
        <f t="shared" si="95"/>
        <v>18.3147385897236</v>
      </c>
      <c r="S161" s="19">
        <f t="shared" si="95"/>
        <v>18.666737906046656</v>
      </c>
      <c r="T161" s="19">
        <f t="shared" si="95"/>
        <v>19.108417379043118</v>
      </c>
      <c r="U161" s="19">
        <f t="shared" si="95"/>
        <v>20.034341886013227</v>
      </c>
      <c r="V161" s="19">
        <f t="shared" si="95"/>
        <v>22.757376305343669</v>
      </c>
      <c r="W161" s="19">
        <f t="shared" si="95"/>
        <v>25.851804088880829</v>
      </c>
      <c r="X161" s="19">
        <f t="shared" si="95"/>
        <v>27.0265194946865</v>
      </c>
      <c r="Y161" s="19">
        <f t="shared" si="95"/>
        <v>27.402950829022899</v>
      </c>
      <c r="Z161" s="19">
        <f t="shared" si="95"/>
        <v>26.207268585372905</v>
      </c>
      <c r="AA161" s="19">
        <f t="shared" si="95"/>
        <v>24.357574605758138</v>
      </c>
      <c r="AB161" s="19">
        <f t="shared" si="95"/>
        <v>24.582171363578802</v>
      </c>
      <c r="AC161" s="19">
        <f t="shared" si="95"/>
        <v>26.111336005366585</v>
      </c>
      <c r="AD161" s="19">
        <f t="shared" si="95"/>
        <v>25.080825566890525</v>
      </c>
      <c r="AE161" s="120">
        <f t="shared" si="95"/>
        <v>24.334877366727238</v>
      </c>
      <c r="AF161" s="19">
        <f t="shared" si="95"/>
        <v>22.153539545871389</v>
      </c>
      <c r="AG161" s="19">
        <f t="shared" si="95"/>
        <v>21.20575966700175</v>
      </c>
      <c r="AH161" s="19">
        <f t="shared" si="95"/>
        <v>23.063027886095483</v>
      </c>
      <c r="AI161" s="120">
        <f t="shared" ref="AI161:AJ161" si="96">AI93/AI91</f>
        <v>25.307541566573377</v>
      </c>
      <c r="AJ161" s="19">
        <f t="shared" si="96"/>
        <v>28.008776717498474</v>
      </c>
      <c r="AK161" s="19">
        <f t="shared" ref="AK161:AL161" si="97">AK93/AK91</f>
        <v>30.644885816106605</v>
      </c>
      <c r="AL161" s="19">
        <f t="shared" si="97"/>
        <v>29.256257626800767</v>
      </c>
      <c r="AM161" s="120">
        <f t="shared" ref="AM161" si="98">AM93/AM91</f>
        <v>28.470109164593037</v>
      </c>
      <c r="AN161" s="108">
        <f t="shared" si="87"/>
        <v>3.9969965132269407E-2</v>
      </c>
      <c r="AO161" s="109">
        <f t="shared" si="88"/>
        <v>0.12496542146143629</v>
      </c>
      <c r="AP161" s="109">
        <f t="shared" si="89"/>
        <v>0.16993025013225865</v>
      </c>
      <c r="AQ161" s="1" t="s">
        <v>3</v>
      </c>
      <c r="AR161">
        <f t="shared" si="90"/>
        <v>13</v>
      </c>
      <c r="AS161" s="19">
        <v>28.470109164593037</v>
      </c>
    </row>
    <row r="162" spans="2:45" x14ac:dyDescent="0.25">
      <c r="B162" s="20"/>
      <c r="C162" s="1" t="s">
        <v>4</v>
      </c>
      <c r="D162" s="19">
        <f t="shared" ref="D162:AH162" si="99">D96/D94</f>
        <v>23.285638074704778</v>
      </c>
      <c r="E162" s="19">
        <f t="shared" si="99"/>
        <v>22.730422346910892</v>
      </c>
      <c r="F162" s="19">
        <f t="shared" si="99"/>
        <v>22.827316068262022</v>
      </c>
      <c r="G162" s="19">
        <f t="shared" si="99"/>
        <v>24.167638324277036</v>
      </c>
      <c r="H162" s="19">
        <f t="shared" si="99"/>
        <v>24.718184297801894</v>
      </c>
      <c r="I162" s="19">
        <f t="shared" si="99"/>
        <v>25.019381605815273</v>
      </c>
      <c r="J162" s="19">
        <f t="shared" si="99"/>
        <v>25.382930689573772</v>
      </c>
      <c r="K162" s="19">
        <f t="shared" si="99"/>
        <v>23.861445719776206</v>
      </c>
      <c r="L162" s="19">
        <f t="shared" si="99"/>
        <v>23.101114042642617</v>
      </c>
      <c r="M162" s="19">
        <f t="shared" si="99"/>
        <v>22.783463529908094</v>
      </c>
      <c r="N162" s="19">
        <f t="shared" si="99"/>
        <v>22.202730970002968</v>
      </c>
      <c r="O162" s="19">
        <f t="shared" si="99"/>
        <v>22.291963094870766</v>
      </c>
      <c r="P162" s="19">
        <f t="shared" si="99"/>
        <v>22.918345511238435</v>
      </c>
      <c r="Q162" s="19">
        <f t="shared" si="99"/>
        <v>23.788300895708762</v>
      </c>
      <c r="R162" s="19">
        <f t="shared" si="99"/>
        <v>24.965741893427769</v>
      </c>
      <c r="S162" s="19">
        <f t="shared" si="99"/>
        <v>25.66866817561969</v>
      </c>
      <c r="T162" s="19">
        <f t="shared" si="99"/>
        <v>26.267988822539859</v>
      </c>
      <c r="U162" s="19">
        <f t="shared" si="99"/>
        <v>27.479283635956939</v>
      </c>
      <c r="V162" s="19">
        <f t="shared" si="99"/>
        <v>27.178079391941615</v>
      </c>
      <c r="W162" s="19">
        <f t="shared" si="99"/>
        <v>26.585883501471823</v>
      </c>
      <c r="X162" s="19">
        <f t="shared" si="99"/>
        <v>26.571750111696709</v>
      </c>
      <c r="Y162" s="19">
        <f t="shared" si="99"/>
        <v>25.388081782845745</v>
      </c>
      <c r="Z162" s="19">
        <f t="shared" si="99"/>
        <v>24.708820036249922</v>
      </c>
      <c r="AA162" s="19">
        <f t="shared" si="99"/>
        <v>24.807286540407912</v>
      </c>
      <c r="AB162" s="19">
        <f t="shared" si="99"/>
        <v>25.238607516869529</v>
      </c>
      <c r="AC162" s="19">
        <f t="shared" si="99"/>
        <v>26.242602547916164</v>
      </c>
      <c r="AD162" s="19">
        <f t="shared" si="99"/>
        <v>28.103615359833888</v>
      </c>
      <c r="AE162" s="120">
        <f t="shared" si="99"/>
        <v>29.061834656227653</v>
      </c>
      <c r="AF162" s="19">
        <f t="shared" si="99"/>
        <v>29.522848318008094</v>
      </c>
      <c r="AG162" s="19">
        <f t="shared" si="99"/>
        <v>28.682447484563113</v>
      </c>
      <c r="AH162" s="19">
        <f t="shared" si="99"/>
        <v>31.111483034703095</v>
      </c>
      <c r="AI162" s="120">
        <f t="shared" ref="AI162:AJ162" si="100">AI96/AI94</f>
        <v>33.714990660847903</v>
      </c>
      <c r="AJ162" s="19">
        <f t="shared" si="100"/>
        <v>36.977458543583161</v>
      </c>
      <c r="AK162" s="19">
        <f t="shared" ref="AK162:AL162" si="101">AK96/AK94</f>
        <v>37.47355154122851</v>
      </c>
      <c r="AL162" s="19">
        <f t="shared" si="101"/>
        <v>30.585847706213642</v>
      </c>
      <c r="AM162" s="120">
        <f t="shared" ref="AM162" si="102">AM96/AM94</f>
        <v>28.231198681218242</v>
      </c>
      <c r="AN162" s="108">
        <f t="shared" si="87"/>
        <v>0.16011225924524095</v>
      </c>
      <c r="AO162" s="109">
        <f t="shared" si="88"/>
        <v>-0.16265144590408581</v>
      </c>
      <c r="AP162" s="109">
        <f t="shared" si="89"/>
        <v>-2.8581677132053129E-2</v>
      </c>
      <c r="AQ162" s="1" t="s">
        <v>4</v>
      </c>
      <c r="AR162">
        <f t="shared" si="90"/>
        <v>15</v>
      </c>
      <c r="AS162" s="19">
        <v>28.231198681218242</v>
      </c>
    </row>
    <row r="163" spans="2:45" x14ac:dyDescent="0.25">
      <c r="B163" s="20"/>
      <c r="C163" s="1" t="s">
        <v>5</v>
      </c>
      <c r="D163" s="19">
        <f t="shared" ref="D163:AH163" si="103">D99/D97</f>
        <v>20.029211490665016</v>
      </c>
      <c r="E163" s="19">
        <f t="shared" si="103"/>
        <v>19.898483854276286</v>
      </c>
      <c r="F163" s="19">
        <f t="shared" si="103"/>
        <v>19.986277361964838</v>
      </c>
      <c r="G163" s="19">
        <f t="shared" si="103"/>
        <v>20.608516254556346</v>
      </c>
      <c r="H163" s="19">
        <f t="shared" si="103"/>
        <v>20.866877831801983</v>
      </c>
      <c r="I163" s="19">
        <f t="shared" si="103"/>
        <v>21.299820075305391</v>
      </c>
      <c r="J163" s="19">
        <f t="shared" si="103"/>
        <v>21.106165830747468</v>
      </c>
      <c r="K163" s="19">
        <f t="shared" si="103"/>
        <v>21.486268614942137</v>
      </c>
      <c r="L163" s="19">
        <f t="shared" si="103"/>
        <v>21.097548008421409</v>
      </c>
      <c r="M163" s="19">
        <f t="shared" si="103"/>
        <v>20.570686334938692</v>
      </c>
      <c r="N163" s="19">
        <f t="shared" si="103"/>
        <v>21.090954641803616</v>
      </c>
      <c r="O163" s="19">
        <f t="shared" si="103"/>
        <v>20.929286787257265</v>
      </c>
      <c r="P163" s="19">
        <f t="shared" si="103"/>
        <v>22.359484330971934</v>
      </c>
      <c r="Q163" s="19">
        <f t="shared" si="103"/>
        <v>23.543444146499731</v>
      </c>
      <c r="R163" s="19">
        <f t="shared" si="103"/>
        <v>24.803911478572729</v>
      </c>
      <c r="S163" s="19">
        <f t="shared" si="103"/>
        <v>25.513021942320872</v>
      </c>
      <c r="T163" s="19">
        <f t="shared" si="103"/>
        <v>25.518149258714132</v>
      </c>
      <c r="U163" s="19">
        <f t="shared" si="103"/>
        <v>25.406205171353434</v>
      </c>
      <c r="V163" s="19">
        <f t="shared" si="103"/>
        <v>24.992438319125768</v>
      </c>
      <c r="W163" s="19">
        <f t="shared" si="103"/>
        <v>24.891056796256581</v>
      </c>
      <c r="X163" s="19">
        <f t="shared" si="103"/>
        <v>24.760624338836102</v>
      </c>
      <c r="Y163" s="19">
        <f t="shared" si="103"/>
        <v>24.647978987605306</v>
      </c>
      <c r="Z163" s="19">
        <f t="shared" si="103"/>
        <v>24.577036673152694</v>
      </c>
      <c r="AA163" s="19">
        <f t="shared" si="103"/>
        <v>25.714215621839916</v>
      </c>
      <c r="AB163" s="19">
        <f t="shared" si="103"/>
        <v>26.586116036604448</v>
      </c>
      <c r="AC163" s="19">
        <f t="shared" si="103"/>
        <v>28.252380349631736</v>
      </c>
      <c r="AD163" s="19">
        <f t="shared" si="103"/>
        <v>30.282714996936658</v>
      </c>
      <c r="AE163" s="120">
        <f t="shared" si="103"/>
        <v>30.615312898527552</v>
      </c>
      <c r="AF163" s="19">
        <f t="shared" si="103"/>
        <v>30.264327776136106</v>
      </c>
      <c r="AG163" s="19">
        <f t="shared" si="103"/>
        <v>29.376203681614761</v>
      </c>
      <c r="AH163" s="19">
        <f t="shared" si="103"/>
        <v>31.525524798324827</v>
      </c>
      <c r="AI163" s="120">
        <f t="shared" ref="AI163:AJ163" si="104">AI99/AI97</f>
        <v>31.855615378900982</v>
      </c>
      <c r="AJ163" s="19">
        <f t="shared" si="104"/>
        <v>33.425081785385387</v>
      </c>
      <c r="AK163" s="19">
        <f t="shared" ref="AK163:AL163" si="105">AK99/AK97</f>
        <v>35.028569443926436</v>
      </c>
      <c r="AL163" s="19">
        <f t="shared" si="105"/>
        <v>30.035042788672882</v>
      </c>
      <c r="AM163" s="120">
        <f t="shared" ref="AM163" si="106">AM99/AM97</f>
        <v>28.910834097052454</v>
      </c>
      <c r="AN163" s="108">
        <f t="shared" si="87"/>
        <v>4.0512487475935034E-2</v>
      </c>
      <c r="AO163" s="109">
        <f t="shared" si="88"/>
        <v>-9.2441512958464228E-2</v>
      </c>
      <c r="AP163" s="109">
        <f t="shared" si="89"/>
        <v>-5.5674061118515465E-2</v>
      </c>
      <c r="AQ163" s="1" t="s">
        <v>5</v>
      </c>
      <c r="AR163">
        <f t="shared" si="90"/>
        <v>12</v>
      </c>
      <c r="AS163" s="19">
        <v>28.910834097052454</v>
      </c>
    </row>
    <row r="164" spans="2:45" x14ac:dyDescent="0.25">
      <c r="B164" s="20"/>
      <c r="C164" s="1" t="s">
        <v>6</v>
      </c>
      <c r="D164" s="19">
        <f t="shared" ref="D164:AH164" si="107">D102/D100</f>
        <v>24.364843831201739</v>
      </c>
      <c r="E164" s="19">
        <f t="shared" si="107"/>
        <v>24.437059168932478</v>
      </c>
      <c r="F164" s="19">
        <f t="shared" si="107"/>
        <v>25.088470047709006</v>
      </c>
      <c r="G164" s="19">
        <f t="shared" si="107"/>
        <v>24.693252903284904</v>
      </c>
      <c r="H164" s="19">
        <f t="shared" si="107"/>
        <v>24.416456385930744</v>
      </c>
      <c r="I164" s="19">
        <f t="shared" si="107"/>
        <v>24.747753016599422</v>
      </c>
      <c r="J164" s="19">
        <f t="shared" si="107"/>
        <v>24.183446696233034</v>
      </c>
      <c r="K164" s="19">
        <f t="shared" si="107"/>
        <v>24.238167688100681</v>
      </c>
      <c r="L164" s="19">
        <f t="shared" si="107"/>
        <v>23.98980809802319</v>
      </c>
      <c r="M164" s="19">
        <f t="shared" si="107"/>
        <v>24.086209528678882</v>
      </c>
      <c r="N164" s="19">
        <f t="shared" si="107"/>
        <v>23.796448264243722</v>
      </c>
      <c r="O164" s="19">
        <f t="shared" si="107"/>
        <v>24.42979891640066</v>
      </c>
      <c r="P164" s="19">
        <f t="shared" si="107"/>
        <v>26.060064580529193</v>
      </c>
      <c r="Q164" s="19">
        <f t="shared" si="107"/>
        <v>25.721480005557311</v>
      </c>
      <c r="R164" s="19">
        <f t="shared" si="107"/>
        <v>27.164345603566591</v>
      </c>
      <c r="S164" s="19">
        <f t="shared" si="107"/>
        <v>27.952116532665467</v>
      </c>
      <c r="T164" s="19">
        <f t="shared" si="107"/>
        <v>28.732993183233429</v>
      </c>
      <c r="U164" s="19">
        <f t="shared" si="107"/>
        <v>30.779374096704487</v>
      </c>
      <c r="V164" s="19">
        <f t="shared" si="107"/>
        <v>31.556614187752228</v>
      </c>
      <c r="W164" s="19">
        <f t="shared" si="107"/>
        <v>31.640111397246145</v>
      </c>
      <c r="X164" s="19">
        <f t="shared" si="107"/>
        <v>30.48607152624983</v>
      </c>
      <c r="Y164" s="19">
        <f t="shared" si="107"/>
        <v>30.294610262974857</v>
      </c>
      <c r="Z164" s="19">
        <f t="shared" si="107"/>
        <v>30.831095925304211</v>
      </c>
      <c r="AA164" s="19">
        <f t="shared" si="107"/>
        <v>31.171545560315511</v>
      </c>
      <c r="AB164" s="19">
        <f t="shared" si="107"/>
        <v>31.684386665084975</v>
      </c>
      <c r="AC164" s="19">
        <f t="shared" si="107"/>
        <v>33.464255967093749</v>
      </c>
      <c r="AD164" s="19">
        <f t="shared" si="107"/>
        <v>34.275685448513393</v>
      </c>
      <c r="AE164" s="120">
        <f t="shared" si="107"/>
        <v>38.273908447554746</v>
      </c>
      <c r="AF164" s="19">
        <f t="shared" si="107"/>
        <v>41.895074879732356</v>
      </c>
      <c r="AG164" s="19">
        <f t="shared" si="107"/>
        <v>42.842062487663853</v>
      </c>
      <c r="AH164" s="19">
        <f t="shared" si="107"/>
        <v>43.912321482658875</v>
      </c>
      <c r="AI164" s="120">
        <f t="shared" ref="AI164:AJ164" si="108">AI102/AI100</f>
        <v>44.818849310400999</v>
      </c>
      <c r="AJ164" s="19">
        <f t="shared" si="108"/>
        <v>43.272965433528178</v>
      </c>
      <c r="AK164" s="19">
        <f t="shared" ref="AK164:AL164" si="109">AK102/AK100</f>
        <v>42.64062406028583</v>
      </c>
      <c r="AL164" s="19">
        <f t="shared" si="109"/>
        <v>46.088335284918728</v>
      </c>
      <c r="AM164" s="120">
        <f t="shared" ref="AM164" si="110">AM102/AM100</f>
        <v>45.478756323512712</v>
      </c>
      <c r="AN164" s="108">
        <f t="shared" si="87"/>
        <v>0.1710026785431264</v>
      </c>
      <c r="AO164" s="109">
        <f t="shared" si="88"/>
        <v>1.472387228287385E-2</v>
      </c>
      <c r="AP164" s="109">
        <f t="shared" si="89"/>
        <v>0.18824437242489855</v>
      </c>
      <c r="AQ164" s="1" t="s">
        <v>6</v>
      </c>
      <c r="AR164">
        <f t="shared" si="90"/>
        <v>4</v>
      </c>
      <c r="AS164" s="19">
        <v>45.478756323512712</v>
      </c>
    </row>
    <row r="165" spans="2:45" x14ac:dyDescent="0.25">
      <c r="B165" s="20"/>
      <c r="C165" s="1" t="s">
        <v>7</v>
      </c>
      <c r="D165" s="19">
        <f t="shared" ref="D165:AH165" si="111">D105/D103</f>
        <v>24.936009256200208</v>
      </c>
      <c r="E165" s="19">
        <f t="shared" si="111"/>
        <v>24.525784886811174</v>
      </c>
      <c r="F165" s="19">
        <f t="shared" si="111"/>
        <v>24.974598912928261</v>
      </c>
      <c r="G165" s="19">
        <f t="shared" si="111"/>
        <v>26.729775920635525</v>
      </c>
      <c r="H165" s="19">
        <f t="shared" si="111"/>
        <v>27.585041199410764</v>
      </c>
      <c r="I165" s="19">
        <f t="shared" si="111"/>
        <v>28.470200405900012</v>
      </c>
      <c r="J165" s="19">
        <f t="shared" si="111"/>
        <v>29.297931138304047</v>
      </c>
      <c r="K165" s="19">
        <f t="shared" si="111"/>
        <v>30.220701104248146</v>
      </c>
      <c r="L165" s="19">
        <f t="shared" si="111"/>
        <v>30.262454305323157</v>
      </c>
      <c r="M165" s="19">
        <f t="shared" si="111"/>
        <v>30.185924848006117</v>
      </c>
      <c r="N165" s="19">
        <f t="shared" si="111"/>
        <v>29.924961906630326</v>
      </c>
      <c r="O165" s="19">
        <f t="shared" si="111"/>
        <v>29.594021635238718</v>
      </c>
      <c r="P165" s="19">
        <f t="shared" si="111"/>
        <v>29.791507795698415</v>
      </c>
      <c r="Q165" s="19">
        <f t="shared" si="111"/>
        <v>29.801910794002058</v>
      </c>
      <c r="R165" s="19">
        <f t="shared" si="111"/>
        <v>30.153492768731468</v>
      </c>
      <c r="S165" s="19">
        <f t="shared" si="111"/>
        <v>33.3301033047549</v>
      </c>
      <c r="T165" s="19">
        <f t="shared" si="111"/>
        <v>36.086975254537904</v>
      </c>
      <c r="U165" s="19">
        <f t="shared" si="111"/>
        <v>37.540647009118011</v>
      </c>
      <c r="V165" s="19">
        <f t="shared" si="111"/>
        <v>37.498351170668819</v>
      </c>
      <c r="W165" s="19">
        <f t="shared" si="111"/>
        <v>35.527132315218353</v>
      </c>
      <c r="X165" s="19">
        <f t="shared" si="111"/>
        <v>34.339848331657535</v>
      </c>
      <c r="Y165" s="19">
        <f t="shared" si="111"/>
        <v>34.072760698873253</v>
      </c>
      <c r="Z165" s="19">
        <f t="shared" si="111"/>
        <v>34.946953749858231</v>
      </c>
      <c r="AA165" s="19">
        <f t="shared" si="111"/>
        <v>35.122248919138492</v>
      </c>
      <c r="AB165" s="19">
        <f t="shared" si="111"/>
        <v>36.55195970641401</v>
      </c>
      <c r="AC165" s="19">
        <f t="shared" si="111"/>
        <v>39.156110948481476</v>
      </c>
      <c r="AD165" s="19">
        <f t="shared" si="111"/>
        <v>41.395996853609624</v>
      </c>
      <c r="AE165" s="120">
        <f t="shared" si="111"/>
        <v>43.48707915691994</v>
      </c>
      <c r="AF165" s="19">
        <f t="shared" si="111"/>
        <v>44.588364476114599</v>
      </c>
      <c r="AG165" s="19">
        <f t="shared" si="111"/>
        <v>46.167300757614612</v>
      </c>
      <c r="AH165" s="19">
        <f t="shared" si="111"/>
        <v>53.56923711157232</v>
      </c>
      <c r="AI165" s="120">
        <f t="shared" ref="AI165:AJ165" si="112">AI105/AI103</f>
        <v>67.467770699347113</v>
      </c>
      <c r="AJ165" s="19">
        <f t="shared" si="112"/>
        <v>80.269332693841179</v>
      </c>
      <c r="AK165" s="19">
        <f t="shared" ref="AK165:AL165" si="113">AK105/AK103</f>
        <v>89.94403803944752</v>
      </c>
      <c r="AL165" s="19">
        <f t="shared" si="113"/>
        <v>79.651686840184666</v>
      </c>
      <c r="AM165" s="120">
        <f t="shared" ref="AM165" si="114">AM105/AM103</f>
        <v>59.851103951515988</v>
      </c>
      <c r="AN165" s="108">
        <f t="shared" si="87"/>
        <v>0.55144406125540424</v>
      </c>
      <c r="AO165" s="109">
        <f t="shared" si="88"/>
        <v>-0.11289341071862083</v>
      </c>
      <c r="AP165" s="109">
        <f t="shared" si="89"/>
        <v>0.37629624964113279</v>
      </c>
      <c r="AQ165" s="1" t="s">
        <v>7</v>
      </c>
      <c r="AR165">
        <f t="shared" si="90"/>
        <v>1</v>
      </c>
      <c r="AS165" s="19">
        <v>59.851103951515988</v>
      </c>
    </row>
    <row r="166" spans="2:45" x14ac:dyDescent="0.25">
      <c r="B166" s="20"/>
      <c r="C166" s="1" t="s">
        <v>8</v>
      </c>
      <c r="D166" s="19">
        <f t="shared" ref="D166:AH166" si="115">D108/D106</f>
        <v>34.292882160947784</v>
      </c>
      <c r="E166" s="19">
        <f t="shared" si="115"/>
        <v>35.445064673225296</v>
      </c>
      <c r="F166" s="19">
        <f t="shared" si="115"/>
        <v>34.993615485584122</v>
      </c>
      <c r="G166" s="19">
        <f t="shared" si="115"/>
        <v>35.857683958654228</v>
      </c>
      <c r="H166" s="19">
        <f t="shared" si="115"/>
        <v>37.565511292376378</v>
      </c>
      <c r="I166" s="19">
        <f t="shared" si="115"/>
        <v>40.404776819479174</v>
      </c>
      <c r="J166" s="19">
        <f t="shared" si="115"/>
        <v>43.556144565770083</v>
      </c>
      <c r="K166" s="19">
        <f t="shared" si="115"/>
        <v>44.630827760424765</v>
      </c>
      <c r="L166" s="19">
        <f t="shared" si="115"/>
        <v>44.642732041800734</v>
      </c>
      <c r="M166" s="19">
        <f t="shared" si="115"/>
        <v>41.994795083553072</v>
      </c>
      <c r="N166" s="19">
        <f t="shared" si="115"/>
        <v>37.770917913853992</v>
      </c>
      <c r="O166" s="19">
        <f t="shared" si="115"/>
        <v>35.434439272178629</v>
      </c>
      <c r="P166" s="19">
        <f t="shared" si="115"/>
        <v>33.427798148685795</v>
      </c>
      <c r="Q166" s="19">
        <f t="shared" si="115"/>
        <v>33.286503839915056</v>
      </c>
      <c r="R166" s="19">
        <f t="shared" si="115"/>
        <v>33.169699687986892</v>
      </c>
      <c r="S166" s="19">
        <f t="shared" si="115"/>
        <v>33.755906107322978</v>
      </c>
      <c r="T166" s="19">
        <f t="shared" si="115"/>
        <v>34.113142500871028</v>
      </c>
      <c r="U166" s="19">
        <f t="shared" si="115"/>
        <v>35.40550823136109</v>
      </c>
      <c r="V166" s="19">
        <f t="shared" si="115"/>
        <v>38.859489209702147</v>
      </c>
      <c r="W166" s="19">
        <f t="shared" si="115"/>
        <v>41.681093490527644</v>
      </c>
      <c r="X166" s="19">
        <f t="shared" si="115"/>
        <v>42.23100876891975</v>
      </c>
      <c r="Y166" s="19">
        <f t="shared" si="115"/>
        <v>42.093463235207203</v>
      </c>
      <c r="Z166" s="19">
        <f t="shared" si="115"/>
        <v>39.831798931349752</v>
      </c>
      <c r="AA166" s="19">
        <f t="shared" si="115"/>
        <v>38.077899998716688</v>
      </c>
      <c r="AB166" s="19">
        <f t="shared" si="115"/>
        <v>36.910373302174783</v>
      </c>
      <c r="AC166" s="19">
        <f t="shared" si="115"/>
        <v>35.047761980588682</v>
      </c>
      <c r="AD166" s="19">
        <f t="shared" si="115"/>
        <v>35.170186185766106</v>
      </c>
      <c r="AE166" s="120">
        <f t="shared" si="115"/>
        <v>35.108366175566644</v>
      </c>
      <c r="AF166" s="19">
        <f t="shared" si="115"/>
        <v>35.625016202930055</v>
      </c>
      <c r="AG166" s="19">
        <f t="shared" si="115"/>
        <v>36.657155302753935</v>
      </c>
      <c r="AH166" s="19">
        <f t="shared" si="115"/>
        <v>39.360101117359299</v>
      </c>
      <c r="AI166" s="120">
        <f t="shared" ref="AI166:AJ166" si="116">AI108/AI106</f>
        <v>43.264090712377858</v>
      </c>
      <c r="AJ166" s="19">
        <f t="shared" si="116"/>
        <v>48.656467826683659</v>
      </c>
      <c r="AK166" s="19">
        <f t="shared" ref="AK166:AL166" si="117">AK108/AK106</f>
        <v>55.367614399755468</v>
      </c>
      <c r="AL166" s="19">
        <f t="shared" si="117"/>
        <v>57.012469406430732</v>
      </c>
      <c r="AM166" s="120">
        <f t="shared" ref="AM166" si="118">AM108/AM106</f>
        <v>55.086609797336209</v>
      </c>
      <c r="AN166" s="108">
        <f t="shared" si="87"/>
        <v>0.232301454759439</v>
      </c>
      <c r="AO166" s="109">
        <f t="shared" si="88"/>
        <v>0.27326401388059052</v>
      </c>
      <c r="AP166" s="109">
        <f t="shared" si="89"/>
        <v>0.56904509659789426</v>
      </c>
      <c r="AQ166" s="1" t="s">
        <v>8</v>
      </c>
      <c r="AR166">
        <f t="shared" si="90"/>
        <v>2</v>
      </c>
      <c r="AS166" s="19">
        <v>55.086609797336209</v>
      </c>
    </row>
    <row r="167" spans="2:45" x14ac:dyDescent="0.25">
      <c r="B167" s="20"/>
      <c r="C167" s="1" t="s">
        <v>9</v>
      </c>
      <c r="D167" s="19">
        <f t="shared" ref="D167:AH167" si="119">D111/D109</f>
        <v>21.191428765059669</v>
      </c>
      <c r="E167" s="19">
        <f t="shared" si="119"/>
        <v>20.838455955981264</v>
      </c>
      <c r="F167" s="19">
        <f t="shared" si="119"/>
        <v>20.293188231863063</v>
      </c>
      <c r="G167" s="19">
        <f t="shared" si="119"/>
        <v>20.657368077142436</v>
      </c>
      <c r="H167" s="19">
        <f t="shared" si="119"/>
        <v>21.367489630060625</v>
      </c>
      <c r="I167" s="19">
        <f t="shared" si="119"/>
        <v>22.392710538314052</v>
      </c>
      <c r="J167" s="19">
        <f t="shared" si="119"/>
        <v>24.430594791482541</v>
      </c>
      <c r="K167" s="19">
        <f t="shared" si="119"/>
        <v>26.113360019914829</v>
      </c>
      <c r="L167" s="19">
        <f t="shared" si="119"/>
        <v>27.208380498335337</v>
      </c>
      <c r="M167" s="19">
        <f t="shared" si="119"/>
        <v>26.797273281265031</v>
      </c>
      <c r="N167" s="19">
        <f t="shared" si="119"/>
        <v>25.626626327754295</v>
      </c>
      <c r="O167" s="19">
        <f t="shared" si="119"/>
        <v>24.858634111116842</v>
      </c>
      <c r="P167" s="19">
        <f t="shared" si="119"/>
        <v>24.780218269955654</v>
      </c>
      <c r="Q167" s="19">
        <f t="shared" si="119"/>
        <v>25.316738156689329</v>
      </c>
      <c r="R167" s="19">
        <f t="shared" si="119"/>
        <v>26.953011976944904</v>
      </c>
      <c r="S167" s="19">
        <f t="shared" si="119"/>
        <v>27.113214653535014</v>
      </c>
      <c r="T167" s="19">
        <f t="shared" si="119"/>
        <v>28.110152475717225</v>
      </c>
      <c r="U167" s="19">
        <f t="shared" si="119"/>
        <v>29.579224226030171</v>
      </c>
      <c r="V167" s="19">
        <f t="shared" si="119"/>
        <v>29.250598278916332</v>
      </c>
      <c r="W167" s="19">
        <f t="shared" si="119"/>
        <v>30.533145360289566</v>
      </c>
      <c r="X167" s="19">
        <f t="shared" si="119"/>
        <v>31.288759708721898</v>
      </c>
      <c r="Y167" s="19">
        <f t="shared" si="119"/>
        <v>31.349290273940923</v>
      </c>
      <c r="Z167" s="19">
        <f t="shared" si="119"/>
        <v>32.933807037963888</v>
      </c>
      <c r="AA167" s="19">
        <f t="shared" si="119"/>
        <v>33.917053965705215</v>
      </c>
      <c r="AB167" s="19">
        <f t="shared" si="119"/>
        <v>35.538622855416669</v>
      </c>
      <c r="AC167" s="19">
        <f t="shared" si="119"/>
        <v>38.253458516744956</v>
      </c>
      <c r="AD167" s="19">
        <f t="shared" si="119"/>
        <v>39.312038096471724</v>
      </c>
      <c r="AE167" s="120">
        <f t="shared" si="119"/>
        <v>41.532770129155978</v>
      </c>
      <c r="AF167" s="19">
        <f t="shared" si="119"/>
        <v>40.842193707092328</v>
      </c>
      <c r="AG167" s="19">
        <f t="shared" si="119"/>
        <v>38.929535148493088</v>
      </c>
      <c r="AH167" s="19">
        <f t="shared" si="119"/>
        <v>39.283110009393582</v>
      </c>
      <c r="AI167" s="120">
        <f t="shared" ref="AI167:AJ167" si="120">AI111/AI109</f>
        <v>41.176235307730821</v>
      </c>
      <c r="AJ167" s="19">
        <f t="shared" si="120"/>
        <v>43.056272158614</v>
      </c>
      <c r="AK167" s="19">
        <f t="shared" ref="AK167:AL167" si="121">AK111/AK109</f>
        <v>47.118878726469312</v>
      </c>
      <c r="AL167" s="19">
        <f t="shared" si="121"/>
        <v>45.031452923365798</v>
      </c>
      <c r="AM167" s="120">
        <f t="shared" ref="AM167" si="122">AM111/AM109</f>
        <v>42.774039334716562</v>
      </c>
      <c r="AN167" s="108">
        <f t="shared" si="87"/>
        <v>-8.5844218990553181E-3</v>
      </c>
      <c r="AO167" s="109">
        <f t="shared" si="88"/>
        <v>3.8804033808446659E-2</v>
      </c>
      <c r="AP167" s="109">
        <f t="shared" si="89"/>
        <v>2.9886501711794425E-2</v>
      </c>
      <c r="AQ167" s="1" t="s">
        <v>9</v>
      </c>
      <c r="AR167">
        <f t="shared" si="90"/>
        <v>6</v>
      </c>
      <c r="AS167" s="19">
        <v>42.774039334716562</v>
      </c>
    </row>
    <row r="168" spans="2:45" x14ac:dyDescent="0.25">
      <c r="B168" s="20"/>
      <c r="C168" s="1" t="s">
        <v>10</v>
      </c>
      <c r="D168" s="19">
        <f t="shared" ref="D168:AH168" si="123">D114/D112</f>
        <v>24.733567854652705</v>
      </c>
      <c r="E168" s="19">
        <f t="shared" si="123"/>
        <v>25.488741288675385</v>
      </c>
      <c r="F168" s="19">
        <f t="shared" si="123"/>
        <v>25.598723225503068</v>
      </c>
      <c r="G168" s="19">
        <f t="shared" si="123"/>
        <v>27.057139846772849</v>
      </c>
      <c r="H168" s="19">
        <f t="shared" si="123"/>
        <v>28.620480710967481</v>
      </c>
      <c r="I168" s="19">
        <f t="shared" si="123"/>
        <v>29.072563872965571</v>
      </c>
      <c r="J168" s="19">
        <f t="shared" si="123"/>
        <v>31.241071845492229</v>
      </c>
      <c r="K168" s="19">
        <f t="shared" si="123"/>
        <v>32.366357745923565</v>
      </c>
      <c r="L168" s="19">
        <f t="shared" si="123"/>
        <v>32.75225601266699</v>
      </c>
      <c r="M168" s="19">
        <f t="shared" si="123"/>
        <v>31.684560635332577</v>
      </c>
      <c r="N168" s="19">
        <f t="shared" si="123"/>
        <v>29.424469193235925</v>
      </c>
      <c r="O168" s="19">
        <f t="shared" si="123"/>
        <v>28.207792311389333</v>
      </c>
      <c r="P168" s="19">
        <f t="shared" si="123"/>
        <v>27.140637163738234</v>
      </c>
      <c r="Q168" s="19">
        <f t="shared" si="123"/>
        <v>27.895181307416625</v>
      </c>
      <c r="R168" s="19">
        <f t="shared" si="123"/>
        <v>31.167651440434852</v>
      </c>
      <c r="S168" s="19">
        <f t="shared" si="123"/>
        <v>33.91235170888465</v>
      </c>
      <c r="T168" s="19">
        <f t="shared" si="123"/>
        <v>37.522255529359278</v>
      </c>
      <c r="U168" s="19">
        <f t="shared" si="123"/>
        <v>41.139008037605578</v>
      </c>
      <c r="V168" s="19">
        <f t="shared" si="123"/>
        <v>40.33234724435912</v>
      </c>
      <c r="W168" s="19">
        <f t="shared" si="123"/>
        <v>39.376645901249063</v>
      </c>
      <c r="X168" s="19">
        <f t="shared" si="123"/>
        <v>37.546951511993605</v>
      </c>
      <c r="Y168" s="19">
        <f t="shared" si="123"/>
        <v>37.152441945642764</v>
      </c>
      <c r="Z168" s="19">
        <f t="shared" si="123"/>
        <v>39.380746334759266</v>
      </c>
      <c r="AA168" s="19">
        <f t="shared" si="123"/>
        <v>41.483878342526566</v>
      </c>
      <c r="AB168" s="19">
        <f t="shared" si="123"/>
        <v>42.71298804869177</v>
      </c>
      <c r="AC168" s="19">
        <f t="shared" si="123"/>
        <v>41.355945642078176</v>
      </c>
      <c r="AD168" s="19">
        <f t="shared" si="123"/>
        <v>37.745645126179213</v>
      </c>
      <c r="AE168" s="120">
        <f t="shared" si="123"/>
        <v>34.752095999057133</v>
      </c>
      <c r="AF168" s="19">
        <f t="shared" si="123"/>
        <v>32.606336791895572</v>
      </c>
      <c r="AG168" s="19">
        <f t="shared" si="123"/>
        <v>30.91052487631352</v>
      </c>
      <c r="AH168" s="19">
        <f t="shared" si="123"/>
        <v>33.582017797251105</v>
      </c>
      <c r="AI168" s="120">
        <f t="shared" ref="AI168:AJ168" si="124">AI114/AI112</f>
        <v>38.802418253173364</v>
      </c>
      <c r="AJ168" s="19">
        <f t="shared" si="124"/>
        <v>47.241915340839306</v>
      </c>
      <c r="AK168" s="19">
        <f t="shared" ref="AK168:AL168" si="125">AK114/AK112</f>
        <v>52.047875105693613</v>
      </c>
      <c r="AL168" s="19">
        <f t="shared" si="125"/>
        <v>48.220115135714053</v>
      </c>
      <c r="AM168" s="120">
        <f t="shared" ref="AM168" si="126">AM114/AM112</f>
        <v>42.896306133315761</v>
      </c>
      <c r="AN168" s="108">
        <f t="shared" si="87"/>
        <v>0.11654900625925187</v>
      </c>
      <c r="AO168" s="109">
        <f t="shared" si="88"/>
        <v>0.10550599845172247</v>
      </c>
      <c r="AP168" s="109">
        <f t="shared" si="89"/>
        <v>0.23435162398491277</v>
      </c>
      <c r="AQ168" s="1" t="s">
        <v>10</v>
      </c>
      <c r="AR168">
        <f t="shared" si="90"/>
        <v>5</v>
      </c>
      <c r="AS168" s="19">
        <v>42.896306133315761</v>
      </c>
    </row>
    <row r="169" spans="2:45" x14ac:dyDescent="0.25">
      <c r="B169" s="20"/>
      <c r="C169" s="1" t="s">
        <v>11</v>
      </c>
      <c r="D169" s="19">
        <f t="shared" ref="D169:AH169" si="127">D117/D115</f>
        <v>25.161405139749114</v>
      </c>
      <c r="E169" s="19">
        <f t="shared" si="127"/>
        <v>24.449844055286906</v>
      </c>
      <c r="F169" s="19">
        <f t="shared" si="127"/>
        <v>24.361943758524838</v>
      </c>
      <c r="G169" s="19">
        <f t="shared" si="127"/>
        <v>24.092104193807621</v>
      </c>
      <c r="H169" s="19">
        <f t="shared" si="127"/>
        <v>23.743434789993479</v>
      </c>
      <c r="I169" s="19">
        <f t="shared" si="127"/>
        <v>23.287857159998421</v>
      </c>
      <c r="J169" s="19">
        <f t="shared" si="127"/>
        <v>22.516147004547882</v>
      </c>
      <c r="K169" s="19">
        <f t="shared" si="127"/>
        <v>22.890570266040559</v>
      </c>
      <c r="L169" s="19">
        <f t="shared" si="127"/>
        <v>22.528336313703786</v>
      </c>
      <c r="M169" s="19">
        <f t="shared" si="127"/>
        <v>22.709197548738917</v>
      </c>
      <c r="N169" s="19">
        <f t="shared" si="127"/>
        <v>23.342253379554069</v>
      </c>
      <c r="O169" s="19">
        <f t="shared" si="127"/>
        <v>24.23669055235834</v>
      </c>
      <c r="P169" s="19">
        <f t="shared" si="127"/>
        <v>25.816112607547002</v>
      </c>
      <c r="Q169" s="19">
        <f t="shared" si="127"/>
        <v>28.112344564514913</v>
      </c>
      <c r="R169" s="19">
        <f t="shared" si="127"/>
        <v>29.342356888933189</v>
      </c>
      <c r="S169" s="19">
        <f t="shared" si="127"/>
        <v>30.066235189986983</v>
      </c>
      <c r="T169" s="19">
        <f t="shared" si="127"/>
        <v>30.492495123766751</v>
      </c>
      <c r="U169" s="19">
        <f t="shared" si="127"/>
        <v>30.593746987281278</v>
      </c>
      <c r="V169" s="19">
        <f t="shared" si="127"/>
        <v>33.440559763750045</v>
      </c>
      <c r="W169" s="19">
        <f t="shared" si="127"/>
        <v>33.989775806323408</v>
      </c>
      <c r="X169" s="19">
        <f t="shared" si="127"/>
        <v>38.111341394821658</v>
      </c>
      <c r="Y169" s="19">
        <f t="shared" si="127"/>
        <v>39.605868774230728</v>
      </c>
      <c r="Z169" s="19">
        <f t="shared" si="127"/>
        <v>38.161941276583775</v>
      </c>
      <c r="AA169" s="19">
        <f t="shared" si="127"/>
        <v>38.996708559972042</v>
      </c>
      <c r="AB169" s="19">
        <f t="shared" si="127"/>
        <v>37.109912797708922</v>
      </c>
      <c r="AC169" s="19">
        <f t="shared" si="127"/>
        <v>36.129448758380661</v>
      </c>
      <c r="AD169" s="19">
        <f t="shared" si="127"/>
        <v>35.814817884029686</v>
      </c>
      <c r="AE169" s="120">
        <f t="shared" si="127"/>
        <v>35.19040312785792</v>
      </c>
      <c r="AF169" s="19">
        <f t="shared" si="127"/>
        <v>35.378500881034547</v>
      </c>
      <c r="AG169" s="19">
        <f t="shared" si="127"/>
        <v>37.481983349245432</v>
      </c>
      <c r="AH169" s="19">
        <f t="shared" si="127"/>
        <v>42.366346667443644</v>
      </c>
      <c r="AI169" s="120">
        <f t="shared" ref="AI169:AJ169" si="128">AI117/AI115</f>
        <v>48.008012622258946</v>
      </c>
      <c r="AJ169" s="19">
        <f t="shared" si="128"/>
        <v>51.117419987395543</v>
      </c>
      <c r="AK169" s="19">
        <f t="shared" ref="AK169:AL169" si="129">AK117/AK115</f>
        <v>53.75437635326081</v>
      </c>
      <c r="AL169" s="19">
        <f t="shared" si="129"/>
        <v>44.596060998753011</v>
      </c>
      <c r="AM169" s="120">
        <f t="shared" ref="AM169" si="130">AM117/AM115</f>
        <v>40.671128338346684</v>
      </c>
      <c r="AN169" s="108">
        <f t="shared" si="87"/>
        <v>0.36423593807182536</v>
      </c>
      <c r="AO169" s="109">
        <f t="shared" si="88"/>
        <v>-0.15282624468629871</v>
      </c>
      <c r="AP169" s="109">
        <f t="shared" si="89"/>
        <v>0.15574488279021831</v>
      </c>
      <c r="AQ169" s="1" t="s">
        <v>11</v>
      </c>
      <c r="AR169">
        <f t="shared" si="90"/>
        <v>7</v>
      </c>
      <c r="AS169" s="19">
        <v>40.671128338346684</v>
      </c>
    </row>
    <row r="170" spans="2:45" x14ac:dyDescent="0.25">
      <c r="B170" s="20"/>
      <c r="C170" s="1" t="s">
        <v>12</v>
      </c>
      <c r="D170" s="19">
        <f t="shared" ref="D170:AH170" si="131">D120/D118</f>
        <v>19.553077466657474</v>
      </c>
      <c r="E170" s="19">
        <f t="shared" si="131"/>
        <v>19.367105407193641</v>
      </c>
      <c r="F170" s="19">
        <f t="shared" si="131"/>
        <v>19.457993676889267</v>
      </c>
      <c r="G170" s="19">
        <f t="shared" si="131"/>
        <v>18.862035234904475</v>
      </c>
      <c r="H170" s="19">
        <f t="shared" si="131"/>
        <v>18.734027819963373</v>
      </c>
      <c r="I170" s="19">
        <f t="shared" si="131"/>
        <v>18.062299208323097</v>
      </c>
      <c r="J170" s="19">
        <f t="shared" si="131"/>
        <v>17.961840228733948</v>
      </c>
      <c r="K170" s="19">
        <f t="shared" si="131"/>
        <v>17.894091641302342</v>
      </c>
      <c r="L170" s="19">
        <f t="shared" si="131"/>
        <v>17.51075274504629</v>
      </c>
      <c r="M170" s="19">
        <f t="shared" si="131"/>
        <v>17.488408579918858</v>
      </c>
      <c r="N170" s="19">
        <f t="shared" si="131"/>
        <v>17.408072694977882</v>
      </c>
      <c r="O170" s="19">
        <f t="shared" si="131"/>
        <v>17.850287594813814</v>
      </c>
      <c r="P170" s="19">
        <f t="shared" si="131"/>
        <v>19.028171239649531</v>
      </c>
      <c r="Q170" s="19">
        <f t="shared" si="131"/>
        <v>19.637258592656874</v>
      </c>
      <c r="R170" s="19">
        <f t="shared" si="131"/>
        <v>20.169417064644094</v>
      </c>
      <c r="S170" s="19">
        <f t="shared" si="131"/>
        <v>20.217020206156622</v>
      </c>
      <c r="T170" s="19">
        <f t="shared" si="131"/>
        <v>20.012081244293569</v>
      </c>
      <c r="U170" s="19">
        <f t="shared" si="131"/>
        <v>20.043795386440337</v>
      </c>
      <c r="V170" s="19">
        <f t="shared" si="131"/>
        <v>20.301386913229017</v>
      </c>
      <c r="W170" s="19">
        <f t="shared" si="131"/>
        <v>20.963082296298374</v>
      </c>
      <c r="X170" s="19">
        <f t="shared" si="131"/>
        <v>21.530631923660327</v>
      </c>
      <c r="Y170" s="19">
        <f t="shared" si="131"/>
        <v>22.509425884311991</v>
      </c>
      <c r="Z170" s="19">
        <f t="shared" si="131"/>
        <v>22.643445269815725</v>
      </c>
      <c r="AA170" s="19">
        <f t="shared" si="131"/>
        <v>22.504526290109709</v>
      </c>
      <c r="AB170" s="19">
        <f t="shared" si="131"/>
        <v>22.131076743869038</v>
      </c>
      <c r="AC170" s="19">
        <f t="shared" si="131"/>
        <v>21.399285991882227</v>
      </c>
      <c r="AD170" s="19">
        <f t="shared" si="131"/>
        <v>21.417289841682379</v>
      </c>
      <c r="AE170" s="120">
        <f t="shared" si="131"/>
        <v>21.234895612678034</v>
      </c>
      <c r="AF170" s="19">
        <f t="shared" si="131"/>
        <v>20.694036792475259</v>
      </c>
      <c r="AG170" s="19">
        <f t="shared" si="131"/>
        <v>21.314878286949103</v>
      </c>
      <c r="AH170" s="19">
        <f t="shared" si="131"/>
        <v>22.041987269871619</v>
      </c>
      <c r="AI170" s="120">
        <f t="shared" ref="AI170:AJ170" si="132">AI120/AI118</f>
        <v>23.284922701234983</v>
      </c>
      <c r="AJ170" s="19">
        <f t="shared" si="132"/>
        <v>25.53256792412779</v>
      </c>
      <c r="AK170" s="19">
        <f t="shared" ref="AK170:AL170" si="133">AK120/AK118</f>
        <v>25.982269968529899</v>
      </c>
      <c r="AL170" s="19">
        <f t="shared" si="133"/>
        <v>25.966416041371978</v>
      </c>
      <c r="AM170" s="120">
        <f t="shared" ref="AM170" si="134">AM120/AM118</f>
        <v>25.546867269324903</v>
      </c>
      <c r="AN170" s="108">
        <f t="shared" si="87"/>
        <v>9.6540483454649287E-2</v>
      </c>
      <c r="AO170" s="109">
        <f t="shared" si="88"/>
        <v>9.7142026070370036E-2</v>
      </c>
      <c r="AP170" s="109">
        <f t="shared" si="89"/>
        <v>0.20306064768561699</v>
      </c>
      <c r="AQ170" s="1" t="s">
        <v>12</v>
      </c>
      <c r="AR170">
        <f t="shared" si="90"/>
        <v>17</v>
      </c>
      <c r="AS170" s="19">
        <v>25.546867269324903</v>
      </c>
    </row>
    <row r="171" spans="2:45" x14ac:dyDescent="0.25">
      <c r="B171" s="20"/>
      <c r="C171" s="1" t="s">
        <v>85</v>
      </c>
      <c r="D171" s="19">
        <f t="shared" ref="D171:AH171" si="135">D123/D121</f>
        <v>18.505308940010931</v>
      </c>
      <c r="E171" s="19">
        <f t="shared" si="135"/>
        <v>18.394158681110621</v>
      </c>
      <c r="F171" s="19">
        <f t="shared" si="135"/>
        <v>18.112294521573677</v>
      </c>
      <c r="G171" s="19">
        <f t="shared" si="135"/>
        <v>18.733373569429993</v>
      </c>
      <c r="H171" s="19">
        <f t="shared" si="135"/>
        <v>20.509899312823723</v>
      </c>
      <c r="I171" s="19">
        <f t="shared" si="135"/>
        <v>21.034776388960278</v>
      </c>
      <c r="J171" s="19">
        <f t="shared" si="135"/>
        <v>21.340292032627854</v>
      </c>
      <c r="K171" s="19">
        <f t="shared" si="135"/>
        <v>22.090286506233337</v>
      </c>
      <c r="L171" s="19">
        <f t="shared" si="135"/>
        <v>21.381176291736896</v>
      </c>
      <c r="M171" s="19">
        <f t="shared" si="135"/>
        <v>20.869622338211578</v>
      </c>
      <c r="N171" s="19">
        <f t="shared" si="135"/>
        <v>20.949458087428006</v>
      </c>
      <c r="O171" s="19">
        <f t="shared" si="135"/>
        <v>20.810743169529534</v>
      </c>
      <c r="P171" s="19">
        <f t="shared" si="135"/>
        <v>21.815019378515832</v>
      </c>
      <c r="Q171" s="19">
        <f t="shared" si="135"/>
        <v>23.035354328711687</v>
      </c>
      <c r="R171" s="19">
        <f t="shared" si="135"/>
        <v>23.370790591450216</v>
      </c>
      <c r="S171" s="19">
        <f t="shared" si="135"/>
        <v>23.882778037315568</v>
      </c>
      <c r="T171" s="19">
        <f t="shared" si="135"/>
        <v>23.493896075408706</v>
      </c>
      <c r="U171" s="19">
        <f t="shared" si="135"/>
        <v>23.568663106869376</v>
      </c>
      <c r="V171" s="19">
        <f t="shared" si="135"/>
        <v>24.036187084676374</v>
      </c>
      <c r="W171" s="19">
        <f t="shared" si="135"/>
        <v>23.546877654934697</v>
      </c>
      <c r="X171" s="19">
        <f t="shared" si="135"/>
        <v>23.477392791603197</v>
      </c>
      <c r="Y171" s="19">
        <f t="shared" si="135"/>
        <v>23.062034249319119</v>
      </c>
      <c r="Z171" s="19">
        <f t="shared" si="135"/>
        <v>22.919909852123297</v>
      </c>
      <c r="AA171" s="19">
        <f t="shared" si="135"/>
        <v>23.278191022785091</v>
      </c>
      <c r="AB171" s="19">
        <f t="shared" si="135"/>
        <v>23.656577131005342</v>
      </c>
      <c r="AC171" s="19">
        <f t="shared" si="135"/>
        <v>24.358976454185647</v>
      </c>
      <c r="AD171" s="19">
        <f t="shared" si="135"/>
        <v>24.36908323536106</v>
      </c>
      <c r="AE171" s="120">
        <f t="shared" si="135"/>
        <v>24.011728737341617</v>
      </c>
      <c r="AF171" s="19">
        <f t="shared" si="135"/>
        <v>23.573002292659783</v>
      </c>
      <c r="AG171" s="19">
        <f t="shared" si="135"/>
        <v>23.241574325647946</v>
      </c>
      <c r="AH171" s="19">
        <f t="shared" si="135"/>
        <v>24.889546442919585</v>
      </c>
      <c r="AI171" s="120">
        <f t="shared" ref="AI171:AJ171" si="136">AI123/AI121</f>
        <v>26.870599690196943</v>
      </c>
      <c r="AJ171" s="19">
        <f t="shared" si="136"/>
        <v>28.279653429667793</v>
      </c>
      <c r="AK171" s="19">
        <f t="shared" ref="AK171:AL171" si="137">AK123/AK121</f>
        <v>29.102024131719812</v>
      </c>
      <c r="AL171" s="19">
        <f t="shared" si="137"/>
        <v>28.670750866061844</v>
      </c>
      <c r="AM171" s="120">
        <f t="shared" ref="AM171" si="138">AM123/AM121</f>
        <v>27.539003289335952</v>
      </c>
      <c r="AN171" s="108">
        <f t="shared" si="87"/>
        <v>0.11906143802171895</v>
      </c>
      <c r="AO171" s="109">
        <f t="shared" si="88"/>
        <v>2.4874904425108844E-2</v>
      </c>
      <c r="AP171" s="109">
        <f t="shared" si="89"/>
        <v>0.14689798433833406</v>
      </c>
      <c r="AQ171" s="1" t="s">
        <v>85</v>
      </c>
      <c r="AR171">
        <f t="shared" si="90"/>
        <v>16</v>
      </c>
      <c r="AS171" s="19">
        <v>27.539003289335952</v>
      </c>
    </row>
    <row r="172" spans="2:45" x14ac:dyDescent="0.25">
      <c r="B172" s="20"/>
      <c r="C172" s="1" t="s">
        <v>13</v>
      </c>
      <c r="D172" s="19">
        <f t="shared" ref="D172:AH172" si="139">D126/D124</f>
        <v>22.04115797595281</v>
      </c>
      <c r="E172" s="19">
        <f t="shared" si="139"/>
        <v>21.871675766787583</v>
      </c>
      <c r="F172" s="19">
        <f t="shared" si="139"/>
        <v>21.443931367634022</v>
      </c>
      <c r="G172" s="19">
        <f t="shared" si="139"/>
        <v>21.203115478897246</v>
      </c>
      <c r="H172" s="19">
        <f t="shared" si="139"/>
        <v>20.965769479850046</v>
      </c>
      <c r="I172" s="19">
        <f t="shared" si="139"/>
        <v>21.018267192718433</v>
      </c>
      <c r="J172" s="19">
        <f t="shared" si="139"/>
        <v>21.558662673348142</v>
      </c>
      <c r="K172" s="19">
        <f t="shared" si="139"/>
        <v>21.813127586087802</v>
      </c>
      <c r="L172" s="19">
        <f t="shared" si="139"/>
        <v>22.385324004616546</v>
      </c>
      <c r="M172" s="19">
        <f t="shared" si="139"/>
        <v>22.369120300596091</v>
      </c>
      <c r="N172" s="19">
        <f t="shared" si="139"/>
        <v>22.30319135835629</v>
      </c>
      <c r="O172" s="19">
        <f t="shared" si="139"/>
        <v>22.279813327788339</v>
      </c>
      <c r="P172" s="19">
        <f t="shared" si="139"/>
        <v>22.356906347641232</v>
      </c>
      <c r="Q172" s="19">
        <f t="shared" si="139"/>
        <v>23.200961215438106</v>
      </c>
      <c r="R172" s="19">
        <f t="shared" si="139"/>
        <v>24.162654003985978</v>
      </c>
      <c r="S172" s="19">
        <f t="shared" si="139"/>
        <v>24.922375369728492</v>
      </c>
      <c r="T172" s="19">
        <f t="shared" si="139"/>
        <v>25.757729444708911</v>
      </c>
      <c r="U172" s="19">
        <f t="shared" si="139"/>
        <v>26.444418738799101</v>
      </c>
      <c r="V172" s="19">
        <f t="shared" si="139"/>
        <v>26.564965355505084</v>
      </c>
      <c r="W172" s="19">
        <f t="shared" si="139"/>
        <v>26.625841085829688</v>
      </c>
      <c r="X172" s="19">
        <f t="shared" si="139"/>
        <v>27.18287139384417</v>
      </c>
      <c r="Y172" s="19">
        <f t="shared" si="139"/>
        <v>27.26774649616824</v>
      </c>
      <c r="Z172" s="19">
        <f t="shared" si="139"/>
        <v>27.288953535868693</v>
      </c>
      <c r="AA172" s="19">
        <f t="shared" si="139"/>
        <v>28.077106539652466</v>
      </c>
      <c r="AB172" s="19">
        <f t="shared" si="139"/>
        <v>28.04507156876825</v>
      </c>
      <c r="AC172" s="19">
        <f t="shared" si="139"/>
        <v>28.420193697083874</v>
      </c>
      <c r="AD172" s="19">
        <f t="shared" si="139"/>
        <v>29.34142287475057</v>
      </c>
      <c r="AE172" s="120">
        <f t="shared" si="139"/>
        <v>30.490193151984577</v>
      </c>
      <c r="AF172" s="19">
        <f t="shared" si="139"/>
        <v>31.897960887790376</v>
      </c>
      <c r="AG172" s="19">
        <f t="shared" si="139"/>
        <v>33.0283099274249</v>
      </c>
      <c r="AH172" s="19">
        <f t="shared" si="139"/>
        <v>38.269461727947956</v>
      </c>
      <c r="AI172" s="120">
        <f t="shared" ref="AI172:AJ172" si="140">AI126/AI124</f>
        <v>44.501334974470758</v>
      </c>
      <c r="AJ172" s="19">
        <f t="shared" si="140"/>
        <v>51.627233943118313</v>
      </c>
      <c r="AK172" s="19">
        <f>AK126/AK124</f>
        <v>60.584727799197722</v>
      </c>
      <c r="AL172" s="19">
        <f t="shared" ref="AL172:AM172" si="141">AL126/AL124</f>
        <v>57.427283986232986</v>
      </c>
      <c r="AM172" s="120">
        <f t="shared" si="141"/>
        <v>49.74123447488013</v>
      </c>
      <c r="AN172" s="108">
        <f t="shared" si="87"/>
        <v>0.4595294543607773</v>
      </c>
      <c r="AO172" s="109">
        <f t="shared" si="88"/>
        <v>0.11774701822800067</v>
      </c>
      <c r="AP172" s="109">
        <f t="shared" si="89"/>
        <v>0.63138469562769961</v>
      </c>
      <c r="AQ172" s="1" t="s">
        <v>13</v>
      </c>
      <c r="AR172">
        <f t="shared" si="90"/>
        <v>3</v>
      </c>
      <c r="AS172" s="19">
        <v>49.74123447488013</v>
      </c>
    </row>
    <row r="173" spans="2:45" x14ac:dyDescent="0.25">
      <c r="B173" s="20"/>
      <c r="C173" s="1" t="s">
        <v>14</v>
      </c>
      <c r="D173" s="19">
        <f t="shared" ref="D173:AH173" si="142">D129/D127</f>
        <v>20.578635394255404</v>
      </c>
      <c r="E173" s="19">
        <f t="shared" si="142"/>
        <v>20.195304920488574</v>
      </c>
      <c r="F173" s="19">
        <f t="shared" si="142"/>
        <v>20.270582512661036</v>
      </c>
      <c r="G173" s="19">
        <f t="shared" si="142"/>
        <v>20.083356376451214</v>
      </c>
      <c r="H173" s="19">
        <f t="shared" si="142"/>
        <v>19.509268225032134</v>
      </c>
      <c r="I173" s="19">
        <f t="shared" si="142"/>
        <v>19.833374812491371</v>
      </c>
      <c r="J173" s="19">
        <f t="shared" si="142"/>
        <v>20.022914237289086</v>
      </c>
      <c r="K173" s="19">
        <f t="shared" si="142"/>
        <v>20.926120399468441</v>
      </c>
      <c r="L173" s="19">
        <f t="shared" si="142"/>
        <v>21.943264841420437</v>
      </c>
      <c r="M173" s="19">
        <f t="shared" si="142"/>
        <v>22.606069609823852</v>
      </c>
      <c r="N173" s="19">
        <f t="shared" si="142"/>
        <v>23.452972959764466</v>
      </c>
      <c r="O173" s="19">
        <f t="shared" si="142"/>
        <v>23.821974740201753</v>
      </c>
      <c r="P173" s="19">
        <f t="shared" si="142"/>
        <v>24.788848465625797</v>
      </c>
      <c r="Q173" s="19">
        <f t="shared" si="142"/>
        <v>25.416762148591769</v>
      </c>
      <c r="R173" s="19">
        <f t="shared" si="142"/>
        <v>24.901753721646752</v>
      </c>
      <c r="S173" s="19">
        <f t="shared" si="142"/>
        <v>24.649381453018993</v>
      </c>
      <c r="T173" s="19">
        <f t="shared" si="142"/>
        <v>24.459554345779132</v>
      </c>
      <c r="U173" s="19">
        <f t="shared" si="142"/>
        <v>24.523475919228407</v>
      </c>
      <c r="V173" s="19">
        <f t="shared" si="142"/>
        <v>25.147859993922474</v>
      </c>
      <c r="W173" s="19">
        <f t="shared" si="142"/>
        <v>25.742296585031117</v>
      </c>
      <c r="X173" s="19">
        <f t="shared" si="142"/>
        <v>26.28550281637305</v>
      </c>
      <c r="Y173" s="19">
        <f t="shared" si="142"/>
        <v>26.882600773878373</v>
      </c>
      <c r="Z173" s="19">
        <f t="shared" si="142"/>
        <v>27.709712608600626</v>
      </c>
      <c r="AA173" s="19">
        <f t="shared" si="142"/>
        <v>28.331595242766518</v>
      </c>
      <c r="AB173" s="19">
        <f t="shared" si="142"/>
        <v>28.905814628376799</v>
      </c>
      <c r="AC173" s="19">
        <f t="shared" si="142"/>
        <v>29.107093578273123</v>
      </c>
      <c r="AD173" s="19">
        <f t="shared" si="142"/>
        <v>29.19016031359439</v>
      </c>
      <c r="AE173" s="120">
        <f t="shared" si="142"/>
        <v>29.037716131860432</v>
      </c>
      <c r="AF173" s="19">
        <f t="shared" si="142"/>
        <v>28.938421535691191</v>
      </c>
      <c r="AG173" s="19">
        <f t="shared" si="142"/>
        <v>29.00595203179731</v>
      </c>
      <c r="AH173" s="19">
        <f t="shared" si="142"/>
        <v>30.660868272673213</v>
      </c>
      <c r="AI173" s="120">
        <f t="shared" ref="AI173:AJ173" si="143">AI129/AI127</f>
        <v>34.230461495717527</v>
      </c>
      <c r="AJ173" s="19">
        <f t="shared" si="143"/>
        <v>36.775663721912174</v>
      </c>
      <c r="AK173" s="19">
        <f t="shared" ref="AK173:AL173" si="144">AK129/AK127</f>
        <v>38.934695278955346</v>
      </c>
      <c r="AL173" s="19">
        <f t="shared" si="144"/>
        <v>36.92025833832254</v>
      </c>
      <c r="AM173" s="120">
        <f t="shared" ref="AM173" si="145">AM129/AM127</f>
        <v>33.60465122059346</v>
      </c>
      <c r="AN173" s="108">
        <f t="shared" si="87"/>
        <v>0.17882760959149852</v>
      </c>
      <c r="AO173" s="109">
        <f t="shared" si="88"/>
        <v>-1.82822622827437E-2</v>
      </c>
      <c r="AP173" s="109">
        <f t="shared" si="89"/>
        <v>0.15727597404680696</v>
      </c>
      <c r="AQ173" s="1" t="s">
        <v>14</v>
      </c>
      <c r="AR173">
        <f t="shared" si="90"/>
        <v>9</v>
      </c>
      <c r="AS173" s="19">
        <v>33.60465122059346</v>
      </c>
    </row>
    <row r="174" spans="2:45" x14ac:dyDescent="0.25">
      <c r="B174" s="20"/>
      <c r="C174" s="1" t="s">
        <v>15</v>
      </c>
      <c r="D174" s="19">
        <f t="shared" ref="D174:AH174" si="146">D132/D130</f>
        <v>14.55702830127408</v>
      </c>
      <c r="E174" s="19">
        <f t="shared" si="146"/>
        <v>14.325356643946018</v>
      </c>
      <c r="F174" s="19">
        <f t="shared" si="146"/>
        <v>14.488319900214563</v>
      </c>
      <c r="G174" s="19">
        <f t="shared" si="146"/>
        <v>14.577749144658608</v>
      </c>
      <c r="H174" s="19">
        <f t="shared" si="146"/>
        <v>14.867195903873661</v>
      </c>
      <c r="I174" s="19">
        <f t="shared" si="146"/>
        <v>14.665395796277288</v>
      </c>
      <c r="J174" s="19">
        <f t="shared" si="146"/>
        <v>14.635267563707037</v>
      </c>
      <c r="K174" s="19">
        <f t="shared" si="146"/>
        <v>14.558241884249282</v>
      </c>
      <c r="L174" s="19">
        <f t="shared" si="146"/>
        <v>14.503818708208431</v>
      </c>
      <c r="M174" s="19">
        <f t="shared" si="146"/>
        <v>14.958211358826599</v>
      </c>
      <c r="N174" s="19">
        <f t="shared" si="146"/>
        <v>15.148818828719074</v>
      </c>
      <c r="O174" s="19">
        <f t="shared" si="146"/>
        <v>14.893065785653262</v>
      </c>
      <c r="P174" s="19">
        <f t="shared" si="146"/>
        <v>14.635721762776191</v>
      </c>
      <c r="Q174" s="19">
        <f t="shared" si="146"/>
        <v>14.513993524390484</v>
      </c>
      <c r="R174" s="19">
        <f t="shared" si="146"/>
        <v>14.734754193715519</v>
      </c>
      <c r="S174" s="19">
        <f t="shared" si="146"/>
        <v>15.605769347821283</v>
      </c>
      <c r="T174" s="19">
        <f t="shared" si="146"/>
        <v>16.62520438560605</v>
      </c>
      <c r="U174" s="19">
        <f t="shared" si="146"/>
        <v>17.223153067711049</v>
      </c>
      <c r="V174" s="19">
        <f t="shared" si="146"/>
        <v>17.188268373203744</v>
      </c>
      <c r="W174" s="19">
        <f t="shared" si="146"/>
        <v>17.318109126858253</v>
      </c>
      <c r="X174" s="19">
        <f t="shared" si="146"/>
        <v>17.698341283272693</v>
      </c>
      <c r="Y174" s="19">
        <f t="shared" si="146"/>
        <v>18.308515011063182</v>
      </c>
      <c r="Z174" s="19">
        <f t="shared" si="146"/>
        <v>19.568706365017356</v>
      </c>
      <c r="AA174" s="19">
        <f t="shared" si="146"/>
        <v>20.422748614704737</v>
      </c>
      <c r="AB174" s="19">
        <f t="shared" si="146"/>
        <v>20.630708149929227</v>
      </c>
      <c r="AC174" s="19">
        <f t="shared" si="146"/>
        <v>20.430229950183222</v>
      </c>
      <c r="AD174" s="19">
        <f t="shared" si="146"/>
        <v>19.781693037911403</v>
      </c>
      <c r="AE174" s="120">
        <f t="shared" si="146"/>
        <v>18.980765573502101</v>
      </c>
      <c r="AF174" s="19">
        <f t="shared" si="146"/>
        <v>18.510308808154875</v>
      </c>
      <c r="AG174" s="19">
        <f t="shared" si="146"/>
        <v>18.053366642234927</v>
      </c>
      <c r="AH174" s="19">
        <f t="shared" si="146"/>
        <v>18.670785239285852</v>
      </c>
      <c r="AI174" s="120">
        <f t="shared" ref="AI174:AJ174" si="147">AI132/AI130</f>
        <v>19.461679414823401</v>
      </c>
      <c r="AJ174" s="19">
        <f t="shared" si="147"/>
        <v>20.427684792377867</v>
      </c>
      <c r="AK174" s="19">
        <f t="shared" ref="AK174:AL174" si="148">AK132/AK130</f>
        <v>21.00263173423383</v>
      </c>
      <c r="AL174" s="19">
        <f t="shared" si="148"/>
        <v>20.355265675329463</v>
      </c>
      <c r="AM174" s="120">
        <f t="shared" ref="AM174" si="149">AM132/AM130</f>
        <v>19.914841407318342</v>
      </c>
      <c r="AN174" s="108">
        <f t="shared" si="87"/>
        <v>2.5336904323431223E-2</v>
      </c>
      <c r="AO174" s="109">
        <f t="shared" si="88"/>
        <v>2.3284834922816609E-2</v>
      </c>
      <c r="AP174" s="109">
        <f t="shared" si="89"/>
        <v>4.9211704880874126E-2</v>
      </c>
      <c r="AQ174" s="1" t="s">
        <v>15</v>
      </c>
      <c r="AR174">
        <f t="shared" si="90"/>
        <v>21</v>
      </c>
      <c r="AS174" s="19">
        <v>19.914841407318342</v>
      </c>
    </row>
    <row r="175" spans="2:45" x14ac:dyDescent="0.25">
      <c r="B175" s="20"/>
      <c r="C175" s="1" t="s">
        <v>16</v>
      </c>
      <c r="D175" s="19">
        <f t="shared" ref="D175:AH175" si="150">D135/D133</f>
        <v>15.991005238286244</v>
      </c>
      <c r="E175" s="19">
        <f t="shared" si="150"/>
        <v>15.470197512441834</v>
      </c>
      <c r="F175" s="19">
        <f t="shared" si="150"/>
        <v>14.772076308120905</v>
      </c>
      <c r="G175" s="19">
        <f t="shared" si="150"/>
        <v>14.158918229418594</v>
      </c>
      <c r="H175" s="19">
        <f t="shared" si="150"/>
        <v>14.110161840566935</v>
      </c>
      <c r="I175" s="19">
        <f t="shared" si="150"/>
        <v>13.624301056407273</v>
      </c>
      <c r="J175" s="19">
        <f t="shared" si="150"/>
        <v>13.70117611184188</v>
      </c>
      <c r="K175" s="19">
        <f t="shared" si="150"/>
        <v>14.251668097325332</v>
      </c>
      <c r="L175" s="19">
        <f t="shared" si="150"/>
        <v>14.536483464688638</v>
      </c>
      <c r="M175" s="19">
        <f t="shared" si="150"/>
        <v>14.312715912595932</v>
      </c>
      <c r="N175" s="19">
        <f t="shared" si="150"/>
        <v>14.081160672721053</v>
      </c>
      <c r="O175" s="19">
        <f t="shared" si="150"/>
        <v>13.493606654025895</v>
      </c>
      <c r="P175" s="19">
        <f t="shared" si="150"/>
        <v>13.069893175262967</v>
      </c>
      <c r="Q175" s="19">
        <f t="shared" si="150"/>
        <v>13.621483323975836</v>
      </c>
      <c r="R175" s="19">
        <f t="shared" si="150"/>
        <v>14.23619237939203</v>
      </c>
      <c r="S175" s="19">
        <f t="shared" si="150"/>
        <v>14.927963514938156</v>
      </c>
      <c r="T175" s="19">
        <f t="shared" si="150"/>
        <v>14.785289995287217</v>
      </c>
      <c r="U175" s="19">
        <f t="shared" si="150"/>
        <v>14.514728591841859</v>
      </c>
      <c r="V175" s="19">
        <f t="shared" si="150"/>
        <v>14.464350435645979</v>
      </c>
      <c r="W175" s="19">
        <f t="shared" si="150"/>
        <v>14.229560357997986</v>
      </c>
      <c r="X175" s="19">
        <f t="shared" si="150"/>
        <v>14.56359848545342</v>
      </c>
      <c r="Y175" s="19">
        <f t="shared" si="150"/>
        <v>15.230386413088587</v>
      </c>
      <c r="Z175" s="19">
        <f t="shared" si="150"/>
        <v>15.83463906097052</v>
      </c>
      <c r="AA175" s="19">
        <f t="shared" si="150"/>
        <v>15.715901138335084</v>
      </c>
      <c r="AB175" s="19">
        <f t="shared" si="150"/>
        <v>15.596148836673439</v>
      </c>
      <c r="AC175" s="19">
        <f t="shared" si="150"/>
        <v>15.12344956568592</v>
      </c>
      <c r="AD175" s="19">
        <f t="shared" si="150"/>
        <v>14.569608450064869</v>
      </c>
      <c r="AE175" s="120">
        <f t="shared" si="150"/>
        <v>15.033106821891963</v>
      </c>
      <c r="AF175" s="19">
        <f t="shared" si="150"/>
        <v>15.290871408010133</v>
      </c>
      <c r="AG175" s="19">
        <f t="shared" si="150"/>
        <v>15.646121535070209</v>
      </c>
      <c r="AH175" s="19">
        <f t="shared" si="150"/>
        <v>17.102746537465091</v>
      </c>
      <c r="AI175" s="120">
        <f t="shared" ref="AI175:AJ175" si="151">AI135/AI133</f>
        <v>19.615456386051257</v>
      </c>
      <c r="AJ175" s="19">
        <f t="shared" si="151"/>
        <v>20.776742002094952</v>
      </c>
      <c r="AK175" s="19">
        <f t="shared" ref="AK175:AL175" si="152">AK135/AK133</f>
        <v>24.438988376432413</v>
      </c>
      <c r="AL175" s="19">
        <f t="shared" si="152"/>
        <v>23.697799204917338</v>
      </c>
      <c r="AM175" s="120">
        <f t="shared" ref="AM175" si="153">AM135/AM133</f>
        <v>22.427171948379893</v>
      </c>
      <c r="AN175" s="108">
        <f t="shared" si="87"/>
        <v>0.30481720235542048</v>
      </c>
      <c r="AO175" s="109">
        <f t="shared" si="88"/>
        <v>0.14334183752808705</v>
      </c>
      <c r="AP175" s="109">
        <f t="shared" si="89"/>
        <v>0.49185209777930422</v>
      </c>
      <c r="AQ175" s="1" t="s">
        <v>16</v>
      </c>
      <c r="AR175">
        <f t="shared" si="90"/>
        <v>18</v>
      </c>
      <c r="AS175" s="19">
        <v>22.427171948379893</v>
      </c>
    </row>
    <row r="176" spans="2:45" x14ac:dyDescent="0.25">
      <c r="B176" s="20"/>
      <c r="C176" s="1" t="s">
        <v>17</v>
      </c>
      <c r="D176" s="19">
        <f t="shared" ref="D176:AH176" si="154">D138/D136</f>
        <v>21.523979642111382</v>
      </c>
      <c r="E176" s="19">
        <f t="shared" si="154"/>
        <v>20.833473501571394</v>
      </c>
      <c r="F176" s="19">
        <f t="shared" si="154"/>
        <v>20.744201719876184</v>
      </c>
      <c r="G176" s="19">
        <f t="shared" si="154"/>
        <v>21.061505339576261</v>
      </c>
      <c r="H176" s="19">
        <f t="shared" si="154"/>
        <v>21.234134193742076</v>
      </c>
      <c r="I176" s="19">
        <f t="shared" si="154"/>
        <v>21.590648704632976</v>
      </c>
      <c r="J176" s="19">
        <f t="shared" si="154"/>
        <v>22.099153303412962</v>
      </c>
      <c r="K176" s="19">
        <f t="shared" si="154"/>
        <v>21.349270465059316</v>
      </c>
      <c r="L176" s="19">
        <f t="shared" si="154"/>
        <v>21.025837702313414</v>
      </c>
      <c r="M176" s="19">
        <f t="shared" si="154"/>
        <v>20.251605014564632</v>
      </c>
      <c r="N176" s="19">
        <f t="shared" si="154"/>
        <v>19.188856871581663</v>
      </c>
      <c r="O176" s="19">
        <f t="shared" si="154"/>
        <v>19.15351993629173</v>
      </c>
      <c r="P176" s="19">
        <f t="shared" si="154"/>
        <v>18.883600347124837</v>
      </c>
      <c r="Q176" s="19">
        <f t="shared" si="154"/>
        <v>19.480015317995697</v>
      </c>
      <c r="R176" s="19">
        <f t="shared" si="154"/>
        <v>20.697286788738904</v>
      </c>
      <c r="S176" s="19">
        <f t="shared" si="154"/>
        <v>21.471819333271455</v>
      </c>
      <c r="T176" s="19">
        <f t="shared" si="154"/>
        <v>22.67092017073826</v>
      </c>
      <c r="U176" s="19">
        <f t="shared" si="154"/>
        <v>23.108924202790181</v>
      </c>
      <c r="V176" s="19">
        <f t="shared" si="154"/>
        <v>23.339287972696305</v>
      </c>
      <c r="W176" s="19">
        <f t="shared" si="154"/>
        <v>24.176780682741086</v>
      </c>
      <c r="X176" s="19">
        <f t="shared" si="154"/>
        <v>24.779968222219551</v>
      </c>
      <c r="Y176" s="19">
        <f t="shared" si="154"/>
        <v>25.811544087993102</v>
      </c>
      <c r="Z176" s="19">
        <f t="shared" si="154"/>
        <v>26.467840811005743</v>
      </c>
      <c r="AA176" s="19">
        <f t="shared" si="154"/>
        <v>26.010866527066664</v>
      </c>
      <c r="AB176" s="19">
        <f t="shared" si="154"/>
        <v>25.78914509828067</v>
      </c>
      <c r="AC176" s="19">
        <f t="shared" si="154"/>
        <v>25.799766412641603</v>
      </c>
      <c r="AD176" s="19">
        <f t="shared" si="154"/>
        <v>25.571753375032802</v>
      </c>
      <c r="AE176" s="120">
        <f t="shared" si="154"/>
        <v>25.840515399389474</v>
      </c>
      <c r="AF176" s="19">
        <f t="shared" si="154"/>
        <v>25.425936862790177</v>
      </c>
      <c r="AG176" s="19">
        <f t="shared" si="154"/>
        <v>24.902189478300542</v>
      </c>
      <c r="AH176" s="19">
        <f t="shared" si="154"/>
        <v>26.509361814016728</v>
      </c>
      <c r="AI176" s="120">
        <f t="shared" ref="AI176:AJ176" si="155">AI138/AI136</f>
        <v>29.291719562416436</v>
      </c>
      <c r="AJ176" s="19">
        <f t="shared" si="155"/>
        <v>31.428340649652483</v>
      </c>
      <c r="AK176" s="19">
        <f t="shared" ref="AK176:AL176" si="156">AK138/AK136</f>
        <v>33.263579826418862</v>
      </c>
      <c r="AL176" s="19">
        <f t="shared" si="156"/>
        <v>31.245778276775937</v>
      </c>
      <c r="AM176" s="120">
        <f t="shared" ref="AM176" si="157">AM138/AM136</f>
        <v>29.497336555237663</v>
      </c>
      <c r="AN176" s="108">
        <f t="shared" si="87"/>
        <v>0.1335578687067713</v>
      </c>
      <c r="AO176" s="109">
        <f t="shared" si="88"/>
        <v>7.0196286149431016E-3</v>
      </c>
      <c r="AP176" s="109">
        <f t="shared" si="89"/>
        <v>0.14151502395863927</v>
      </c>
      <c r="AQ176" s="1" t="s">
        <v>17</v>
      </c>
      <c r="AR176">
        <f t="shared" si="90"/>
        <v>11</v>
      </c>
      <c r="AS176" s="19">
        <v>29.497336555237663</v>
      </c>
    </row>
    <row r="177" spans="1:45" x14ac:dyDescent="0.25">
      <c r="B177" s="20"/>
      <c r="C177" s="1" t="s">
        <v>20</v>
      </c>
      <c r="D177" s="19">
        <f t="shared" ref="D177:AH177" si="158">D141/D139</f>
        <v>16.390630406799612</v>
      </c>
      <c r="E177" s="19">
        <f t="shared" si="158"/>
        <v>15.537740687117227</v>
      </c>
      <c r="F177" s="19">
        <f t="shared" si="158"/>
        <v>15.456346395596437</v>
      </c>
      <c r="G177" s="19">
        <f t="shared" si="158"/>
        <v>14.312807491251316</v>
      </c>
      <c r="H177" s="19">
        <f t="shared" si="158"/>
        <v>13.63709178215187</v>
      </c>
      <c r="I177" s="19">
        <f t="shared" si="158"/>
        <v>13.352210035996453</v>
      </c>
      <c r="J177" s="19">
        <f t="shared" si="158"/>
        <v>13.231157292105813</v>
      </c>
      <c r="K177" s="19">
        <f t="shared" si="158"/>
        <v>13.013257957807667</v>
      </c>
      <c r="L177" s="19">
        <f t="shared" si="158"/>
        <v>13.361253965401394</v>
      </c>
      <c r="M177" s="19">
        <f t="shared" si="158"/>
        <v>13.559342579086524</v>
      </c>
      <c r="N177" s="19">
        <f t="shared" si="158"/>
        <v>13.501929355375097</v>
      </c>
      <c r="O177" s="19">
        <f t="shared" si="158"/>
        <v>13.895702167360314</v>
      </c>
      <c r="P177" s="19">
        <f t="shared" si="158"/>
        <v>14.316094754516666</v>
      </c>
      <c r="Q177" s="19">
        <f t="shared" si="158"/>
        <v>14.602810527913167</v>
      </c>
      <c r="R177" s="19">
        <f t="shared" si="158"/>
        <v>14.635770825486482</v>
      </c>
      <c r="S177" s="19">
        <f t="shared" si="158"/>
        <v>15.660863498752706</v>
      </c>
      <c r="T177" s="19">
        <f t="shared" si="158"/>
        <v>15.775755102464187</v>
      </c>
      <c r="U177" s="19">
        <f t="shared" si="158"/>
        <v>16.8267553722294</v>
      </c>
      <c r="V177" s="19">
        <f t="shared" si="158"/>
        <v>17.518361114781758</v>
      </c>
      <c r="W177" s="19">
        <f t="shared" si="158"/>
        <v>18.416560576570749</v>
      </c>
      <c r="X177" s="19">
        <f t="shared" si="158"/>
        <v>18.795118007565559</v>
      </c>
      <c r="Y177" s="19">
        <f t="shared" si="158"/>
        <v>18.067228013554029</v>
      </c>
      <c r="Z177" s="19">
        <f t="shared" si="158"/>
        <v>17.986617583551009</v>
      </c>
      <c r="AA177" s="19">
        <f t="shared" si="158"/>
        <v>17.788280401183759</v>
      </c>
      <c r="AB177" s="19">
        <f t="shared" si="158"/>
        <v>18.131024786033123</v>
      </c>
      <c r="AC177" s="19">
        <f t="shared" si="158"/>
        <v>19.350422843166971</v>
      </c>
      <c r="AD177" s="19">
        <f t="shared" si="158"/>
        <v>20.497005648208731</v>
      </c>
      <c r="AE177" s="120">
        <f t="shared" si="158"/>
        <v>20.646238027044376</v>
      </c>
      <c r="AF177" s="19">
        <f t="shared" si="158"/>
        <v>21.558002333220408</v>
      </c>
      <c r="AG177" s="19">
        <f t="shared" si="158"/>
        <v>21.751980323421503</v>
      </c>
      <c r="AH177" s="19">
        <f t="shared" si="158"/>
        <v>21.752441387813352</v>
      </c>
      <c r="AI177" s="120">
        <f t="shared" ref="AI177:AJ177" si="159">AI141/AI139</f>
        <v>23.068911861354334</v>
      </c>
      <c r="AJ177" s="19">
        <f t="shared" si="159"/>
        <v>22.735665913940721</v>
      </c>
      <c r="AK177" s="19">
        <f t="shared" ref="AK177:AL177" si="160">AK141/AK139</f>
        <v>21.704066139108736</v>
      </c>
      <c r="AL177" s="19">
        <f t="shared" si="160"/>
        <v>20.33082944555645</v>
      </c>
      <c r="AM177" s="120">
        <f t="shared" ref="AM177" si="161">AM141/AM139</f>
        <v>17.91932033757249</v>
      </c>
      <c r="AN177" s="108">
        <f t="shared" si="87"/>
        <v>0.11734214393617436</v>
      </c>
      <c r="AO177" s="109">
        <f t="shared" si="88"/>
        <v>-0.22322645969308066</v>
      </c>
      <c r="AP177" s="109">
        <f t="shared" si="89"/>
        <v>-0.1320781871205744</v>
      </c>
      <c r="AQ177" s="1" t="s">
        <v>20</v>
      </c>
      <c r="AR177">
        <f t="shared" si="90"/>
        <v>22</v>
      </c>
      <c r="AS177" s="19">
        <v>17.91932033757249</v>
      </c>
    </row>
    <row r="178" spans="1:45" x14ac:dyDescent="0.25">
      <c r="B178" s="20"/>
      <c r="C178" s="1" t="s">
        <v>18</v>
      </c>
      <c r="D178" s="19">
        <f t="shared" ref="D178:AH178" si="162">D144/D142</f>
        <v>14.955924643501904</v>
      </c>
      <c r="E178" s="19">
        <f t="shared" si="162"/>
        <v>13.813550420836542</v>
      </c>
      <c r="F178" s="19">
        <f t="shared" si="162"/>
        <v>13.688306148893236</v>
      </c>
      <c r="G178" s="19">
        <f t="shared" si="162"/>
        <v>14.122101356494989</v>
      </c>
      <c r="H178" s="19">
        <f t="shared" si="162"/>
        <v>14.333852778703399</v>
      </c>
      <c r="I178" s="19">
        <f t="shared" si="162"/>
        <v>14.756994490515202</v>
      </c>
      <c r="J178" s="19">
        <f t="shared" si="162"/>
        <v>14.792206533539249</v>
      </c>
      <c r="K178" s="19">
        <f t="shared" si="162"/>
        <v>14.377930003288041</v>
      </c>
      <c r="L178" s="19">
        <f t="shared" si="162"/>
        <v>13.891928415495963</v>
      </c>
      <c r="M178" s="19">
        <f t="shared" si="162"/>
        <v>13.709946214108292</v>
      </c>
      <c r="N178" s="19">
        <f t="shared" si="162"/>
        <v>13.820658743862623</v>
      </c>
      <c r="O178" s="19">
        <f t="shared" si="162"/>
        <v>14.285442860788219</v>
      </c>
      <c r="P178" s="19">
        <f t="shared" si="162"/>
        <v>14.737572600712607</v>
      </c>
      <c r="Q178" s="19">
        <f t="shared" si="162"/>
        <v>15.141904566510874</v>
      </c>
      <c r="R178" s="19">
        <f t="shared" si="162"/>
        <v>15.651118662183499</v>
      </c>
      <c r="S178" s="19">
        <f t="shared" si="162"/>
        <v>15.792552833197481</v>
      </c>
      <c r="T178" s="19">
        <f t="shared" si="162"/>
        <v>15.956370634020372</v>
      </c>
      <c r="U178" s="19">
        <f t="shared" si="162"/>
        <v>16.083793788765202</v>
      </c>
      <c r="V178" s="19">
        <f t="shared" si="162"/>
        <v>15.857182665849612</v>
      </c>
      <c r="W178" s="19">
        <f t="shared" si="162"/>
        <v>15.562243613599755</v>
      </c>
      <c r="X178" s="19">
        <f t="shared" si="162"/>
        <v>15.763501517272417</v>
      </c>
      <c r="Y178" s="19">
        <f t="shared" si="162"/>
        <v>15.490276593991576</v>
      </c>
      <c r="Z178" s="19">
        <f t="shared" si="162"/>
        <v>15.664572379899566</v>
      </c>
      <c r="AA178" s="19">
        <f t="shared" si="162"/>
        <v>15.778056100305561</v>
      </c>
      <c r="AB178" s="19">
        <f t="shared" si="162"/>
        <v>15.533092302267271</v>
      </c>
      <c r="AC178" s="19">
        <f t="shared" si="162"/>
        <v>16.268021308094831</v>
      </c>
      <c r="AD178" s="19">
        <f t="shared" si="162"/>
        <v>16.101399263650496</v>
      </c>
      <c r="AE178" s="120">
        <f t="shared" si="162"/>
        <v>16.358895291105235</v>
      </c>
      <c r="AF178" s="19">
        <f t="shared" si="162"/>
        <v>16.420585388865756</v>
      </c>
      <c r="AG178" s="19">
        <f t="shared" si="162"/>
        <v>15.931021380768136</v>
      </c>
      <c r="AH178" s="19">
        <f t="shared" si="162"/>
        <v>17.086022814152518</v>
      </c>
      <c r="AI178" s="120">
        <f t="shared" ref="AI178" si="163">AI144/AI142</f>
        <v>18.143441622309574</v>
      </c>
      <c r="AJ178" s="19">
        <f>AJ144/AJ142</f>
        <v>19.923208959521599</v>
      </c>
      <c r="AK178" s="19">
        <f>AK144/AK142</f>
        <v>22.319551148758578</v>
      </c>
      <c r="AL178" s="19">
        <f t="shared" ref="AL178:AM178" si="164">AL144/AL142</f>
        <v>22.142400980125647</v>
      </c>
      <c r="AM178" s="120">
        <f t="shared" si="164"/>
        <v>21.168029991396349</v>
      </c>
      <c r="AN178" s="108">
        <f t="shared" si="87"/>
        <v>0.10908721520912507</v>
      </c>
      <c r="AO178" s="109">
        <f t="shared" si="88"/>
        <v>0.1667042247027529</v>
      </c>
      <c r="AP178" s="109">
        <f t="shared" si="89"/>
        <v>0.29397673954829751</v>
      </c>
      <c r="AQ178" s="1" t="s">
        <v>18</v>
      </c>
      <c r="AR178">
        <f t="shared" si="90"/>
        <v>20</v>
      </c>
      <c r="AS178" s="19">
        <v>21.168029991396349</v>
      </c>
    </row>
    <row r="179" spans="1:45" x14ac:dyDescent="0.25">
      <c r="B179" s="20"/>
      <c r="C179" s="1" t="s">
        <v>19</v>
      </c>
      <c r="D179" s="19">
        <f>D147/D145</f>
        <v>29.004055698694746</v>
      </c>
      <c r="E179" s="19">
        <f t="shared" ref="E179:AH179" si="165">E147/E145</f>
        <v>28.573974585725924</v>
      </c>
      <c r="F179" s="19">
        <f t="shared" si="165"/>
        <v>28.248940297031112</v>
      </c>
      <c r="G179" s="19">
        <f t="shared" si="165"/>
        <v>27.751821677914073</v>
      </c>
      <c r="H179" s="19">
        <f t="shared" si="165"/>
        <v>27.243871675460309</v>
      </c>
      <c r="I179" s="19">
        <f t="shared" si="165"/>
        <v>27.194668360322133</v>
      </c>
      <c r="J179" s="19">
        <f t="shared" si="165"/>
        <v>26.77312450965254</v>
      </c>
      <c r="K179" s="19">
        <f t="shared" si="165"/>
        <v>26.348690985176471</v>
      </c>
      <c r="L179" s="19">
        <f t="shared" si="165"/>
        <v>26.13345232067465</v>
      </c>
      <c r="M179" s="19">
        <f t="shared" si="165"/>
        <v>26.44291857554802</v>
      </c>
      <c r="N179" s="19">
        <f t="shared" si="165"/>
        <v>27.134460067080084</v>
      </c>
      <c r="O179" s="19">
        <f t="shared" si="165"/>
        <v>28.451078364631048</v>
      </c>
      <c r="P179" s="19">
        <f t="shared" si="165"/>
        <v>29.083263843751485</v>
      </c>
      <c r="Q179" s="19">
        <f t="shared" si="165"/>
        <v>29.024037636428247</v>
      </c>
      <c r="R179" s="19">
        <f t="shared" si="165"/>
        <v>28.996250077492498</v>
      </c>
      <c r="S179" s="19">
        <f t="shared" si="165"/>
        <v>28.607305616209974</v>
      </c>
      <c r="T179" s="19">
        <f t="shared" si="165"/>
        <v>28.228078380540833</v>
      </c>
      <c r="U179" s="19">
        <f t="shared" si="165"/>
        <v>28.002909724856302</v>
      </c>
      <c r="V179" s="19">
        <f t="shared" si="165"/>
        <v>27.989778394126521</v>
      </c>
      <c r="W179" s="19">
        <f t="shared" si="165"/>
        <v>28.445092840323788</v>
      </c>
      <c r="X179" s="19">
        <f t="shared" si="165"/>
        <v>29.802950151823428</v>
      </c>
      <c r="Y179" s="19">
        <f t="shared" si="165"/>
        <v>31.634406989364393</v>
      </c>
      <c r="Z179" s="19">
        <f t="shared" si="165"/>
        <v>31.82487681201146</v>
      </c>
      <c r="AA179" s="19">
        <f t="shared" si="165"/>
        <v>31.554222798762474</v>
      </c>
      <c r="AB179" s="19">
        <f t="shared" si="165"/>
        <v>30.576310026477017</v>
      </c>
      <c r="AC179" s="19">
        <f t="shared" si="165"/>
        <v>29.444236895668059</v>
      </c>
      <c r="AD179" s="19">
        <f t="shared" si="165"/>
        <v>28.994752013483886</v>
      </c>
      <c r="AE179" s="120">
        <f t="shared" si="165"/>
        <v>28.001460262135989</v>
      </c>
      <c r="AF179" s="19">
        <f t="shared" si="165"/>
        <v>27.041223323826429</v>
      </c>
      <c r="AG179" s="19">
        <f t="shared" si="165"/>
        <v>26.484501568669454</v>
      </c>
      <c r="AH179" s="19">
        <f t="shared" si="165"/>
        <v>26.833663628733341</v>
      </c>
      <c r="AI179" s="120">
        <f t="shared" ref="AI179:AJ179" si="166">AI147/AI145</f>
        <v>28.71808584879064</v>
      </c>
      <c r="AJ179" s="19">
        <f t="shared" si="166"/>
        <v>30.695476484668617</v>
      </c>
      <c r="AK179" s="19">
        <f t="shared" ref="AK179:AL179" si="167">AK147/AK145</f>
        <v>32.29636799059508</v>
      </c>
      <c r="AL179" s="19">
        <f t="shared" si="167"/>
        <v>32.840584934978871</v>
      </c>
      <c r="AM179" s="120">
        <f t="shared" ref="AM179" si="168">AM147/AM145</f>
        <v>31.344845208136523</v>
      </c>
      <c r="AN179" s="108">
        <f t="shared" si="87"/>
        <v>2.5592436249608132E-2</v>
      </c>
      <c r="AO179" s="109">
        <f t="shared" si="88"/>
        <v>9.1467076642104933E-2</v>
      </c>
      <c r="AP179" s="109">
        <f t="shared" si="89"/>
        <v>0.11940037821961416</v>
      </c>
      <c r="AQ179" s="1" t="s">
        <v>19</v>
      </c>
      <c r="AR179">
        <f t="shared" si="90"/>
        <v>10</v>
      </c>
      <c r="AS179" s="19">
        <v>31.344845208136523</v>
      </c>
    </row>
    <row r="180" spans="1:45" x14ac:dyDescent="0.25">
      <c r="B180" s="20"/>
      <c r="C180" s="1" t="s">
        <v>58</v>
      </c>
      <c r="D180" s="19">
        <f>D150/D148</f>
        <v>21.001299358230685</v>
      </c>
      <c r="E180" s="19">
        <f t="shared" ref="E180:AI180" si="169">E150/E148</f>
        <v>20.693539225464416</v>
      </c>
      <c r="F180" s="19">
        <f t="shared" si="169"/>
        <v>20.609095616039806</v>
      </c>
      <c r="G180" s="19">
        <f t="shared" si="169"/>
        <v>20.520092993272169</v>
      </c>
      <c r="H180" s="19">
        <f t="shared" si="169"/>
        <v>20.376559313955472</v>
      </c>
      <c r="I180" s="19">
        <f t="shared" si="169"/>
        <v>20.541122851413451</v>
      </c>
      <c r="J180" s="19">
        <f t="shared" si="169"/>
        <v>20.753022897179328</v>
      </c>
      <c r="K180" s="19">
        <f t="shared" si="169"/>
        <v>21.09026420959675</v>
      </c>
      <c r="L180" s="19">
        <f t="shared" si="169"/>
        <v>21.339366900198645</v>
      </c>
      <c r="M180" s="19">
        <f t="shared" si="169"/>
        <v>21.43803876036068</v>
      </c>
      <c r="N180" s="19">
        <f t="shared" si="169"/>
        <v>21.585426783221948</v>
      </c>
      <c r="O180" s="19">
        <f t="shared" si="169"/>
        <v>21.743572587342854</v>
      </c>
      <c r="P180" s="19">
        <f t="shared" si="169"/>
        <v>22.352839730295958</v>
      </c>
      <c r="Q180" s="19">
        <f t="shared" si="169"/>
        <v>22.980932051911164</v>
      </c>
      <c r="R180" s="19">
        <f t="shared" si="169"/>
        <v>23.310320434785918</v>
      </c>
      <c r="S180" s="19">
        <f t="shared" si="169"/>
        <v>23.657675301529391</v>
      </c>
      <c r="T180" s="19">
        <f t="shared" si="169"/>
        <v>23.871227202423135</v>
      </c>
      <c r="U180" s="19">
        <f t="shared" si="169"/>
        <v>24.195608809045375</v>
      </c>
      <c r="V180" s="19">
        <f t="shared" si="169"/>
        <v>24.628371645279977</v>
      </c>
      <c r="W180" s="19">
        <f t="shared" si="169"/>
        <v>25.052657250947554</v>
      </c>
      <c r="X180" s="19">
        <f t="shared" si="169"/>
        <v>25.695702171725689</v>
      </c>
      <c r="Y180" s="19">
        <f t="shared" si="169"/>
        <v>26.197016022832816</v>
      </c>
      <c r="Z180" s="19">
        <f t="shared" si="169"/>
        <v>26.624487690430939</v>
      </c>
      <c r="AA180" s="19">
        <f t="shared" si="169"/>
        <v>27.02138311642846</v>
      </c>
      <c r="AB180" s="19">
        <f t="shared" si="169"/>
        <v>27.12102155039657</v>
      </c>
      <c r="AC180" s="19">
        <f t="shared" si="169"/>
        <v>27.226120824237434</v>
      </c>
      <c r="AD180" s="19">
        <f t="shared" si="169"/>
        <v>27.351789747636175</v>
      </c>
      <c r="AE180" s="120">
        <f>AE150/AE148</f>
        <v>27.327541609226753</v>
      </c>
      <c r="AF180" s="19">
        <f t="shared" si="169"/>
        <v>27.270496802745143</v>
      </c>
      <c r="AG180" s="19">
        <f t="shared" si="169"/>
        <v>27.36735242404005</v>
      </c>
      <c r="AH180" s="19">
        <f t="shared" si="169"/>
        <v>29.265798332574732</v>
      </c>
      <c r="AI180" s="120">
        <f t="shared" si="169"/>
        <v>32.111063096918464</v>
      </c>
      <c r="AJ180" s="19">
        <f>AJ150/AJ148</f>
        <v>34.713608763127361</v>
      </c>
      <c r="AK180" s="19">
        <f>AK150/AK148</f>
        <v>37.110847699840257</v>
      </c>
      <c r="AL180" s="19">
        <f t="shared" ref="AL180" si="170">AL150/AL148</f>
        <v>35.550492319401663</v>
      </c>
      <c r="AM180" s="120">
        <f>AM150/AM148</f>
        <v>33.062280817564144</v>
      </c>
      <c r="AN180" s="108">
        <f t="shared" si="87"/>
        <v>0.17504397417426762</v>
      </c>
      <c r="AO180" s="109">
        <f t="shared" si="88"/>
        <v>2.9622741476191216E-2</v>
      </c>
      <c r="AP180" s="109">
        <f t="shared" si="89"/>
        <v>0.20985199804438825</v>
      </c>
      <c r="AQ180" s="1" t="s">
        <v>58</v>
      </c>
      <c r="AS180" s="19">
        <v>33.062280817564144</v>
      </c>
    </row>
    <row r="181" spans="1:45" x14ac:dyDescent="0.25">
      <c r="B181" s="20"/>
    </row>
    <row r="182" spans="1:45" x14ac:dyDescent="0.25">
      <c r="B182" s="20"/>
    </row>
    <row r="183" spans="1:45" x14ac:dyDescent="0.25">
      <c r="A183" s="81"/>
      <c r="B183" s="20"/>
    </row>
    <row r="184" spans="1:45" x14ac:dyDescent="0.25">
      <c r="A184" s="81"/>
      <c r="C184"/>
      <c r="AN184" s="67"/>
      <c r="AO184" s="67"/>
      <c r="AP184" s="67"/>
    </row>
    <row r="185" spans="1:45" x14ac:dyDescent="0.25">
      <c r="C185"/>
      <c r="AA185" s="1"/>
      <c r="AB185" s="33"/>
      <c r="AC185" s="75"/>
      <c r="AD185" s="75"/>
      <c r="AE185" s="1"/>
    </row>
    <row r="186" spans="1:45" x14ac:dyDescent="0.25">
      <c r="C186" t="s">
        <v>108</v>
      </c>
      <c r="O186" s="1"/>
      <c r="P186" s="33"/>
      <c r="Q186" s="33"/>
      <c r="R186" s="33"/>
      <c r="S186" s="33"/>
    </row>
    <row r="187" spans="1:45" x14ac:dyDescent="0.25">
      <c r="C187" t="s">
        <v>108</v>
      </c>
      <c r="G187" s="1"/>
      <c r="H187" s="33"/>
      <c r="I187" s="33"/>
      <c r="J187" s="33"/>
      <c r="K187" s="33"/>
    </row>
    <row r="188" spans="1:45" x14ac:dyDescent="0.25">
      <c r="C188" s="1" t="s">
        <v>108</v>
      </c>
      <c r="D188" s="33"/>
      <c r="E188" s="33"/>
      <c r="F188" s="33"/>
      <c r="G188" s="33"/>
    </row>
    <row r="189" spans="1:45" x14ac:dyDescent="0.25">
      <c r="D189" s="33"/>
      <c r="E189" s="33"/>
      <c r="F189" s="33"/>
      <c r="G189" s="33"/>
    </row>
    <row r="190" spans="1:45" x14ac:dyDescent="0.25">
      <c r="D190" s="33"/>
      <c r="E190" s="33"/>
      <c r="F190" s="33"/>
      <c r="G190" s="33"/>
    </row>
    <row r="191" spans="1:45" x14ac:dyDescent="0.25">
      <c r="C191"/>
    </row>
    <row r="192" spans="1:45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</sheetData>
  <mergeCells count="92">
    <mergeCell ref="B66:B68"/>
    <mergeCell ref="B69:B71"/>
    <mergeCell ref="B42:B44"/>
    <mergeCell ref="B45:B47"/>
    <mergeCell ref="B48:B50"/>
    <mergeCell ref="B51:B53"/>
    <mergeCell ref="B54:B56"/>
    <mergeCell ref="B72:B74"/>
    <mergeCell ref="B39:B41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57:B59"/>
    <mergeCell ref="B60:B62"/>
    <mergeCell ref="B63:B65"/>
    <mergeCell ref="B82:B84"/>
    <mergeCell ref="B85:B87"/>
    <mergeCell ref="B88:B90"/>
    <mergeCell ref="B91:B93"/>
    <mergeCell ref="B94:B96"/>
    <mergeCell ref="B97:B99"/>
    <mergeCell ref="B100:B102"/>
    <mergeCell ref="B103:B105"/>
    <mergeCell ref="B106:B108"/>
    <mergeCell ref="B109:B111"/>
    <mergeCell ref="B112:B114"/>
    <mergeCell ref="B115:B117"/>
    <mergeCell ref="B118:B120"/>
    <mergeCell ref="B121:B123"/>
    <mergeCell ref="B124:B126"/>
    <mergeCell ref="B142:B144"/>
    <mergeCell ref="B145:B147"/>
    <mergeCell ref="B148:B150"/>
    <mergeCell ref="B127:B129"/>
    <mergeCell ref="B130:B132"/>
    <mergeCell ref="B133:B135"/>
    <mergeCell ref="B136:B138"/>
    <mergeCell ref="B139:B141"/>
    <mergeCell ref="BF42:BF43"/>
    <mergeCell ref="BF44:BF45"/>
    <mergeCell ref="BF46:BF47"/>
    <mergeCell ref="BF48:BF49"/>
    <mergeCell ref="BF50:BF51"/>
    <mergeCell ref="BF32:BF33"/>
    <mergeCell ref="BF34:BF35"/>
    <mergeCell ref="BF36:BF37"/>
    <mergeCell ref="BF38:BF39"/>
    <mergeCell ref="BF40:BF41"/>
    <mergeCell ref="BF6:BF7"/>
    <mergeCell ref="BF8:BF9"/>
    <mergeCell ref="BF10:BF11"/>
    <mergeCell ref="BF12:BF13"/>
    <mergeCell ref="BF14:BF15"/>
    <mergeCell ref="BF24:BF25"/>
    <mergeCell ref="BF26:BF27"/>
    <mergeCell ref="BF28:BF29"/>
    <mergeCell ref="BF30:BF31"/>
    <mergeCell ref="BF16:BF17"/>
    <mergeCell ref="BF18:BF19"/>
    <mergeCell ref="BF20:BF21"/>
    <mergeCell ref="BF22:BF23"/>
    <mergeCell ref="BL6:BL7"/>
    <mergeCell ref="BL8:BL9"/>
    <mergeCell ref="BL10:BL11"/>
    <mergeCell ref="BL12:BL13"/>
    <mergeCell ref="BL14:BL15"/>
    <mergeCell ref="BL16:BL17"/>
    <mergeCell ref="BL18:BL19"/>
    <mergeCell ref="BL20:BL21"/>
    <mergeCell ref="BL22:BL23"/>
    <mergeCell ref="BL24:BL25"/>
    <mergeCell ref="BL26:BL27"/>
    <mergeCell ref="BL28:BL29"/>
    <mergeCell ref="BL30:BL31"/>
    <mergeCell ref="BL32:BL33"/>
    <mergeCell ref="BL34:BL35"/>
    <mergeCell ref="BL46:BL47"/>
    <mergeCell ref="BL48:BL49"/>
    <mergeCell ref="BL50:BL51"/>
    <mergeCell ref="BL36:BL37"/>
    <mergeCell ref="BL38:BL39"/>
    <mergeCell ref="BL40:BL41"/>
    <mergeCell ref="BL42:BL43"/>
    <mergeCell ref="BL44:BL45"/>
  </mergeCells>
  <conditionalFormatting sqref="AX82:AX104">
    <cfRule type="cellIs" dxfId="16" priority="11" operator="greaterThan">
      <formula>0</formula>
    </cfRule>
  </conditionalFormatting>
  <conditionalFormatting sqref="AV82:AW104">
    <cfRule type="cellIs" dxfId="15" priority="10" operator="greaterThan">
      <formula>0</formula>
    </cfRule>
  </conditionalFormatting>
  <conditionalFormatting sqref="AU82:AU10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Y82:AY103">
    <cfRule type="cellIs" dxfId="14" priority="8" operator="greaterThan">
      <formula>17</formula>
    </cfRule>
    <cfRule type="cellIs" dxfId="13" priority="7" operator="lessThan">
      <formula>6</formula>
    </cfRule>
  </conditionalFormatting>
  <conditionalFormatting sqref="BA82:BA10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58:AP180">
    <cfRule type="cellIs" dxfId="12" priority="3" operator="lessThan">
      <formula>0</formula>
    </cfRule>
  </conditionalFormatting>
  <conditionalFormatting sqref="AR158:AR179">
    <cfRule type="cellIs" dxfId="11" priority="2" operator="greaterThan">
      <formula>17</formula>
    </cfRule>
    <cfRule type="cellIs" dxfId="10" priority="1" operator="lessThan">
      <formula>6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:CA95"/>
  <sheetViews>
    <sheetView tabSelected="1" topLeftCell="P36" zoomScale="70" zoomScaleNormal="70" workbookViewId="0">
      <selection activeCell="AG63" sqref="AG63"/>
    </sheetView>
  </sheetViews>
  <sheetFormatPr defaultRowHeight="15" x14ac:dyDescent="0.25"/>
  <cols>
    <col min="2" max="2" width="16.85546875" customWidth="1"/>
    <col min="3" max="3" width="10.5703125" customWidth="1"/>
    <col min="4" max="4" width="8.85546875" customWidth="1"/>
    <col min="5" max="6" width="10.28515625" customWidth="1"/>
    <col min="26" max="40" width="10.5703125" bestFit="1" customWidth="1"/>
  </cols>
  <sheetData>
    <row r="6" spans="2:79" x14ac:dyDescent="0.25">
      <c r="B6" s="9" t="s">
        <v>95</v>
      </c>
      <c r="C6" s="9"/>
      <c r="D6" s="9"/>
      <c r="E6" s="9"/>
      <c r="F6" s="9"/>
      <c r="G6" s="9"/>
      <c r="H6" s="7"/>
      <c r="I6" s="7"/>
    </row>
    <row r="8" spans="2:79" ht="30" x14ac:dyDescent="0.25">
      <c r="B8" s="8"/>
      <c r="C8" s="30" t="s">
        <v>21</v>
      </c>
      <c r="D8" s="30" t="s">
        <v>22</v>
      </c>
      <c r="E8" s="30" t="s">
        <v>23</v>
      </c>
      <c r="F8" s="30" t="s">
        <v>24</v>
      </c>
      <c r="G8" s="30" t="s">
        <v>25</v>
      </c>
      <c r="H8" s="30" t="s">
        <v>26</v>
      </c>
      <c r="I8" s="30" t="s">
        <v>27</v>
      </c>
      <c r="J8" s="30" t="s">
        <v>28</v>
      </c>
      <c r="K8" s="30" t="s">
        <v>29</v>
      </c>
      <c r="L8" s="30" t="s">
        <v>30</v>
      </c>
      <c r="M8" s="30" t="s">
        <v>31</v>
      </c>
      <c r="N8" s="30" t="s">
        <v>32</v>
      </c>
      <c r="O8" s="30" t="s">
        <v>33</v>
      </c>
      <c r="P8" s="30" t="s">
        <v>34</v>
      </c>
      <c r="Q8" s="30" t="s">
        <v>35</v>
      </c>
      <c r="R8" s="30" t="s">
        <v>36</v>
      </c>
      <c r="S8" s="30" t="s">
        <v>37</v>
      </c>
      <c r="T8" s="30" t="s">
        <v>38</v>
      </c>
      <c r="U8" s="30" t="s">
        <v>39</v>
      </c>
      <c r="V8" s="30" t="s">
        <v>40</v>
      </c>
      <c r="W8" s="30" t="s">
        <v>41</v>
      </c>
      <c r="X8" s="30" t="s">
        <v>42</v>
      </c>
      <c r="Y8" s="30" t="s">
        <v>43</v>
      </c>
      <c r="Z8" s="30" t="s">
        <v>44</v>
      </c>
      <c r="AA8" s="30" t="s">
        <v>45</v>
      </c>
      <c r="AB8" s="30" t="s">
        <v>46</v>
      </c>
      <c r="AC8" s="30" t="s">
        <v>47</v>
      </c>
      <c r="AD8" s="30" t="s">
        <v>48</v>
      </c>
      <c r="AE8" s="30" t="s">
        <v>49</v>
      </c>
      <c r="AF8" s="30" t="s">
        <v>50</v>
      </c>
      <c r="AG8" s="30" t="s">
        <v>51</v>
      </c>
      <c r="AH8" s="30" t="s">
        <v>52</v>
      </c>
      <c r="AI8" s="30" t="s">
        <v>53</v>
      </c>
      <c r="AJ8" s="30" t="s">
        <v>54</v>
      </c>
      <c r="AK8" s="30" t="s">
        <v>91</v>
      </c>
      <c r="AL8" s="30" t="s">
        <v>92</v>
      </c>
      <c r="AM8" s="30" t="s">
        <v>94</v>
      </c>
      <c r="AN8" s="30" t="s">
        <v>98</v>
      </c>
      <c r="AO8" s="77" t="s">
        <v>101</v>
      </c>
    </row>
    <row r="9" spans="2:79" x14ac:dyDescent="0.25">
      <c r="B9" s="1" t="s">
        <v>0</v>
      </c>
      <c r="C9" s="36">
        <v>25.31183</v>
      </c>
      <c r="D9" s="36">
        <v>24.820399999999999</v>
      </c>
      <c r="E9" s="36">
        <v>25.072939999999999</v>
      </c>
      <c r="F9" s="36">
        <v>22.47673</v>
      </c>
      <c r="G9" s="36">
        <v>24.104700000000001</v>
      </c>
      <c r="H9" s="36">
        <v>24.165580000000002</v>
      </c>
      <c r="I9" s="36">
        <v>21.4239</v>
      </c>
      <c r="J9" s="36">
        <v>20.691610000000001</v>
      </c>
      <c r="K9" s="36">
        <v>24.76718</v>
      </c>
      <c r="L9" s="36">
        <v>23.084910000000001</v>
      </c>
      <c r="M9" s="36">
        <v>22.51089</v>
      </c>
      <c r="N9" s="36">
        <v>22.775040000000001</v>
      </c>
      <c r="O9" s="36">
        <v>27.283950000000001</v>
      </c>
      <c r="P9" s="36">
        <v>27.920499999999997</v>
      </c>
      <c r="Q9" s="36">
        <v>25.979570000000002</v>
      </c>
      <c r="R9" s="36">
        <v>27.018270000000001</v>
      </c>
      <c r="S9" s="36">
        <v>30.16685</v>
      </c>
      <c r="T9" s="36">
        <v>31.536290000000001</v>
      </c>
      <c r="U9" s="36">
        <v>30.838910000000002</v>
      </c>
      <c r="V9" s="36">
        <v>34.368130000000001</v>
      </c>
      <c r="W9" s="36">
        <v>36.617550000000001</v>
      </c>
      <c r="X9" s="36">
        <v>36.737090000000002</v>
      </c>
      <c r="Y9" s="36">
        <v>36.52225</v>
      </c>
      <c r="Z9" s="36">
        <v>34.464500000000001</v>
      </c>
      <c r="AA9" s="36">
        <v>34.558579999999999</v>
      </c>
      <c r="AB9" s="36">
        <v>33.607030000000002</v>
      </c>
      <c r="AC9" s="36">
        <v>33.438659999999999</v>
      </c>
      <c r="AD9" s="36">
        <v>34.082770000000004</v>
      </c>
      <c r="AE9" s="36">
        <v>35.966650000000001</v>
      </c>
      <c r="AF9" s="36">
        <v>33.220509999999997</v>
      </c>
      <c r="AG9" s="36">
        <v>31.926339999999996</v>
      </c>
      <c r="AH9" s="36">
        <v>31.099739999999997</v>
      </c>
      <c r="AI9" s="36">
        <v>33.891799999999996</v>
      </c>
      <c r="AJ9" s="36">
        <v>39.958269999999999</v>
      </c>
      <c r="AK9" s="36">
        <v>37.770559999999996</v>
      </c>
      <c r="AL9" s="36">
        <v>35.385470000000005</v>
      </c>
      <c r="AM9" s="36">
        <v>39.534100000000002</v>
      </c>
      <c r="AN9" s="36">
        <v>36.287849999999999</v>
      </c>
      <c r="AO9" s="36">
        <v>34.274239999999999</v>
      </c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</row>
    <row r="10" spans="2:79" x14ac:dyDescent="0.25">
      <c r="B10" s="1" t="s">
        <v>1</v>
      </c>
      <c r="C10" s="36">
        <v>25.66272</v>
      </c>
      <c r="D10" s="36">
        <v>24.553240000000002</v>
      </c>
      <c r="E10" s="36">
        <v>25.334</v>
      </c>
      <c r="F10" s="36">
        <v>22.995920000000002</v>
      </c>
      <c r="G10" s="36">
        <v>24.522179999999999</v>
      </c>
      <c r="H10" s="36">
        <v>24.270800000000001</v>
      </c>
      <c r="I10" s="36">
        <v>23.370940000000001</v>
      </c>
      <c r="J10" s="36">
        <v>21.99691</v>
      </c>
      <c r="K10" s="36">
        <v>22.996169999999999</v>
      </c>
      <c r="L10" s="36">
        <v>21.503019999999999</v>
      </c>
      <c r="M10" s="36">
        <v>22.373070000000002</v>
      </c>
      <c r="N10" s="36">
        <v>22.06897</v>
      </c>
      <c r="O10" s="36">
        <v>25.379490000000001</v>
      </c>
      <c r="P10" s="36">
        <v>25.48883</v>
      </c>
      <c r="Q10" s="36">
        <v>24.758189999999999</v>
      </c>
      <c r="R10" s="36">
        <v>23.0062</v>
      </c>
      <c r="S10" s="36">
        <v>27.078410000000002</v>
      </c>
      <c r="T10" s="36">
        <v>27.052009999999999</v>
      </c>
      <c r="U10" s="36">
        <v>28.257270000000002</v>
      </c>
      <c r="V10" s="36">
        <v>25.851739999999999</v>
      </c>
      <c r="W10" s="36">
        <v>26.628810000000001</v>
      </c>
      <c r="X10" s="36">
        <v>27.113219999999998</v>
      </c>
      <c r="Y10" s="36">
        <v>25.183810000000001</v>
      </c>
      <c r="Z10" s="36">
        <v>25.479390000000002</v>
      </c>
      <c r="AA10" s="36">
        <v>26.97138</v>
      </c>
      <c r="AB10" s="36">
        <v>28.725119999999997</v>
      </c>
      <c r="AC10" s="36">
        <v>30.055009999999999</v>
      </c>
      <c r="AD10" s="36">
        <v>28.510149999999999</v>
      </c>
      <c r="AE10" s="36">
        <v>29.447939999999999</v>
      </c>
      <c r="AF10" s="36">
        <v>29.888179999999998</v>
      </c>
      <c r="AG10" s="36">
        <v>28.285919999999997</v>
      </c>
      <c r="AH10" s="36">
        <v>27.566459999999999</v>
      </c>
      <c r="AI10" s="36">
        <v>31.946229999999996</v>
      </c>
      <c r="AJ10" s="36">
        <v>34.162080000000003</v>
      </c>
      <c r="AK10" s="36">
        <v>31.09517</v>
      </c>
      <c r="AL10" s="36">
        <v>32.73827</v>
      </c>
      <c r="AM10" s="36">
        <v>34.001829999999998</v>
      </c>
      <c r="AN10" s="36">
        <v>34.132960000000004</v>
      </c>
      <c r="AO10" s="36">
        <v>31.879269999999998</v>
      </c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</row>
    <row r="11" spans="2:79" x14ac:dyDescent="0.25">
      <c r="B11" s="1" t="s">
        <v>2</v>
      </c>
      <c r="C11" s="36">
        <v>28.494819999999997</v>
      </c>
      <c r="D11" s="36">
        <v>27.754839999999998</v>
      </c>
      <c r="E11" s="36">
        <v>25.12933</v>
      </c>
      <c r="F11" s="36">
        <v>23.110049999999998</v>
      </c>
      <c r="G11" s="36">
        <v>28.406300000000002</v>
      </c>
      <c r="H11" s="36">
        <v>30.804510000000001</v>
      </c>
      <c r="I11" s="36">
        <v>25.253900000000002</v>
      </c>
      <c r="J11" s="36">
        <v>25.020060000000001</v>
      </c>
      <c r="K11" s="36">
        <v>23.685929999999999</v>
      </c>
      <c r="L11" s="36">
        <v>22.892489999999999</v>
      </c>
      <c r="M11" s="36">
        <v>23.176300000000001</v>
      </c>
      <c r="N11" s="36">
        <v>22.052659999999999</v>
      </c>
      <c r="O11" s="36">
        <v>24.235119999999998</v>
      </c>
      <c r="P11" s="36">
        <v>25.197740000000003</v>
      </c>
      <c r="Q11" s="36">
        <v>25.409009999999999</v>
      </c>
      <c r="R11" s="36">
        <v>25.419029999999999</v>
      </c>
      <c r="S11" s="36">
        <v>32.028669999999998</v>
      </c>
      <c r="T11" s="36">
        <v>31.677070000000001</v>
      </c>
      <c r="U11" s="36">
        <v>30.9572</v>
      </c>
      <c r="V11" s="36">
        <v>28.791889999999999</v>
      </c>
      <c r="W11" s="36">
        <v>31.83305</v>
      </c>
      <c r="X11" s="36">
        <v>32.734560000000002</v>
      </c>
      <c r="Y11" s="36">
        <v>32.584180000000003</v>
      </c>
      <c r="Z11" s="36">
        <v>32.933170000000004</v>
      </c>
      <c r="AA11" s="36">
        <v>33.664110000000001</v>
      </c>
      <c r="AB11" s="36">
        <v>38.037460000000003</v>
      </c>
      <c r="AC11" s="36">
        <v>32.811230000000002</v>
      </c>
      <c r="AD11" s="36">
        <v>33.258609999999997</v>
      </c>
      <c r="AE11" s="36">
        <v>32.89573</v>
      </c>
      <c r="AF11" s="36">
        <v>29.669899999999998</v>
      </c>
      <c r="AG11" s="36">
        <v>34.327889999999996</v>
      </c>
      <c r="AH11" s="36">
        <v>33.047759999999997</v>
      </c>
      <c r="AI11" s="36">
        <v>34.464080000000003</v>
      </c>
      <c r="AJ11" s="36">
        <v>35.10539</v>
      </c>
      <c r="AK11" s="36">
        <v>36.811039999999998</v>
      </c>
      <c r="AL11" s="36">
        <v>31.69229</v>
      </c>
      <c r="AM11" s="36">
        <v>30.400860000000002</v>
      </c>
      <c r="AN11" s="36">
        <v>29.036899999999999</v>
      </c>
      <c r="AO11" s="36">
        <v>28.921880000000002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</row>
    <row r="12" spans="2:79" x14ac:dyDescent="0.25">
      <c r="B12" s="1" t="s">
        <v>3</v>
      </c>
      <c r="C12" s="36">
        <v>29.054659999999998</v>
      </c>
      <c r="D12" s="36">
        <v>28.564339999999998</v>
      </c>
      <c r="E12" s="36">
        <v>25.638319999999997</v>
      </c>
      <c r="F12" s="36">
        <v>26.435290000000002</v>
      </c>
      <c r="G12" s="36">
        <v>29.585810000000002</v>
      </c>
      <c r="H12" s="36">
        <v>28.194029999999998</v>
      </c>
      <c r="I12" s="36">
        <v>26.484729999999999</v>
      </c>
      <c r="J12" s="36">
        <v>25.157119999999999</v>
      </c>
      <c r="K12" s="36">
        <v>25.639210000000002</v>
      </c>
      <c r="L12" s="36">
        <v>34.135620000000003</v>
      </c>
      <c r="M12" s="36">
        <v>30.03379</v>
      </c>
      <c r="N12" s="36">
        <v>26.054670000000002</v>
      </c>
      <c r="O12" s="36">
        <v>29.90598</v>
      </c>
      <c r="P12" s="36">
        <v>29.983419999999999</v>
      </c>
      <c r="Q12" s="36">
        <v>29.225079999999998</v>
      </c>
      <c r="R12" s="36">
        <v>29.634840000000001</v>
      </c>
      <c r="S12" s="36">
        <v>32.52413</v>
      </c>
      <c r="T12" s="36">
        <v>30.098239999999997</v>
      </c>
      <c r="U12" s="36">
        <v>29.842700000000001</v>
      </c>
      <c r="V12" s="36">
        <v>29.729519999999997</v>
      </c>
      <c r="W12" s="36">
        <v>32.297039999999996</v>
      </c>
      <c r="X12" s="36">
        <v>33.599319999999999</v>
      </c>
      <c r="Y12" s="36">
        <v>34.037700000000001</v>
      </c>
      <c r="Z12" s="36">
        <v>34.58999</v>
      </c>
      <c r="AA12" s="36">
        <v>35.64752</v>
      </c>
      <c r="AB12" s="36">
        <v>33.925290000000004</v>
      </c>
      <c r="AC12" s="36">
        <v>32.869109999999999</v>
      </c>
      <c r="AD12" s="36">
        <v>30.35295</v>
      </c>
      <c r="AE12" s="36">
        <v>35.591760000000001</v>
      </c>
      <c r="AF12" s="36">
        <v>32.205859999999994</v>
      </c>
      <c r="AG12" s="36">
        <v>31.840459999999997</v>
      </c>
      <c r="AH12" s="36">
        <v>29.408040000000003</v>
      </c>
      <c r="AI12" s="36">
        <v>31.881060000000002</v>
      </c>
      <c r="AJ12" s="36">
        <v>37.666519999999998</v>
      </c>
      <c r="AK12" s="36">
        <v>42.063369999999999</v>
      </c>
      <c r="AL12" s="36">
        <v>35.618850000000002</v>
      </c>
      <c r="AM12" s="36">
        <v>41.040979999999998</v>
      </c>
      <c r="AN12" s="36">
        <v>38.051479999999998</v>
      </c>
      <c r="AO12" s="36">
        <v>36.724919999999997</v>
      </c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</row>
    <row r="13" spans="2:79" x14ac:dyDescent="0.25">
      <c r="B13" s="1" t="s">
        <v>4</v>
      </c>
      <c r="C13" s="36">
        <v>34.846490000000003</v>
      </c>
      <c r="D13" s="36">
        <v>34.578279999999999</v>
      </c>
      <c r="E13" s="36">
        <v>33.828319999999998</v>
      </c>
      <c r="F13" s="36">
        <v>30.978119999999997</v>
      </c>
      <c r="G13" s="36">
        <v>32.028170000000003</v>
      </c>
      <c r="H13" s="36">
        <v>29.083730000000003</v>
      </c>
      <c r="I13" s="36">
        <v>30.38458</v>
      </c>
      <c r="J13" s="36">
        <v>27.649289999999997</v>
      </c>
      <c r="K13" s="36">
        <v>28.706320000000002</v>
      </c>
      <c r="L13" s="36">
        <v>29.216950000000004</v>
      </c>
      <c r="M13" s="36">
        <v>29.213909999999998</v>
      </c>
      <c r="N13" s="36">
        <v>26.976410000000001</v>
      </c>
      <c r="O13" s="36">
        <v>29.476760000000002</v>
      </c>
      <c r="P13" s="36">
        <v>31.625579999999999</v>
      </c>
      <c r="Q13" s="36">
        <v>29.740860000000001</v>
      </c>
      <c r="R13" s="36">
        <v>28.995140000000003</v>
      </c>
      <c r="S13" s="36">
        <v>32.097799999999999</v>
      </c>
      <c r="T13" s="36">
        <v>31.970969999999998</v>
      </c>
      <c r="U13" s="36">
        <v>32.108360000000005</v>
      </c>
      <c r="V13" s="36">
        <v>32.261250000000004</v>
      </c>
      <c r="W13" s="36">
        <v>34.25271</v>
      </c>
      <c r="X13" s="36">
        <v>32.539340000000003</v>
      </c>
      <c r="Y13" s="36">
        <v>32.639180000000003</v>
      </c>
      <c r="Z13" s="36">
        <v>31.21762</v>
      </c>
      <c r="AA13" s="36">
        <v>31.389699999999998</v>
      </c>
      <c r="AB13" s="36">
        <v>33.680999999999997</v>
      </c>
      <c r="AC13" s="36">
        <v>34.40448</v>
      </c>
      <c r="AD13" s="36">
        <v>34.577330000000003</v>
      </c>
      <c r="AE13" s="36">
        <v>36.578719999999997</v>
      </c>
      <c r="AF13" s="36">
        <v>36.041869999999996</v>
      </c>
      <c r="AG13" s="36">
        <v>35.62894</v>
      </c>
      <c r="AH13" s="36">
        <v>37.835229999999996</v>
      </c>
      <c r="AI13" s="36">
        <v>37.753789999999995</v>
      </c>
      <c r="AJ13" s="36">
        <v>43.315310000000004</v>
      </c>
      <c r="AK13" s="36">
        <v>41.469709999999999</v>
      </c>
      <c r="AL13" s="36">
        <v>36.306919999999998</v>
      </c>
      <c r="AM13" s="36">
        <v>38.031189999999995</v>
      </c>
      <c r="AN13" s="36">
        <v>32.385940000000005</v>
      </c>
      <c r="AO13" s="36">
        <v>32.754739999999998</v>
      </c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</row>
    <row r="14" spans="2:79" x14ac:dyDescent="0.25">
      <c r="B14" s="1" t="s">
        <v>5</v>
      </c>
      <c r="C14" s="36">
        <v>27.710920000000002</v>
      </c>
      <c r="D14" s="36">
        <v>27.316000000000003</v>
      </c>
      <c r="E14" s="36">
        <v>26.173770000000001</v>
      </c>
      <c r="F14" s="36">
        <v>25.14209</v>
      </c>
      <c r="G14" s="36">
        <v>26.87696</v>
      </c>
      <c r="H14" s="36">
        <v>26.090950000000003</v>
      </c>
      <c r="I14" s="36">
        <v>23.42033</v>
      </c>
      <c r="J14" s="36">
        <v>24.877009999999999</v>
      </c>
      <c r="K14" s="36">
        <v>25.747299999999999</v>
      </c>
      <c r="L14" s="36">
        <v>24.515729999999998</v>
      </c>
      <c r="M14" s="36">
        <v>26.1645</v>
      </c>
      <c r="N14" s="36">
        <v>24.662790000000001</v>
      </c>
      <c r="O14" s="36">
        <v>26.377270000000003</v>
      </c>
      <c r="P14" s="36">
        <v>26.106649999999998</v>
      </c>
      <c r="Q14" s="36">
        <v>26.689200000000003</v>
      </c>
      <c r="R14" s="36">
        <v>27.357160000000004</v>
      </c>
      <c r="S14" s="36">
        <v>30.98451</v>
      </c>
      <c r="T14" s="36">
        <v>30.205840000000002</v>
      </c>
      <c r="U14" s="36">
        <v>32.198030000000003</v>
      </c>
      <c r="V14" s="36">
        <v>29.532770000000003</v>
      </c>
      <c r="W14" s="36">
        <v>30.878550000000001</v>
      </c>
      <c r="X14" s="36">
        <v>30.203049999999998</v>
      </c>
      <c r="Y14" s="36">
        <v>30.110189999999999</v>
      </c>
      <c r="Z14" s="36">
        <v>27.82216</v>
      </c>
      <c r="AA14" s="36">
        <v>28.53678</v>
      </c>
      <c r="AB14" s="36">
        <v>26.544479999999997</v>
      </c>
      <c r="AC14" s="36">
        <v>27.092769999999998</v>
      </c>
      <c r="AD14" s="36">
        <v>26.570599999999999</v>
      </c>
      <c r="AE14" s="36">
        <v>30.542380000000001</v>
      </c>
      <c r="AF14" s="36">
        <v>29.006419999999999</v>
      </c>
      <c r="AG14" s="36">
        <v>28.819860000000002</v>
      </c>
      <c r="AH14" s="36">
        <v>25.59151</v>
      </c>
      <c r="AI14" s="36">
        <v>29.348859999999998</v>
      </c>
      <c r="AJ14" s="36">
        <v>37.58737</v>
      </c>
      <c r="AK14" s="36">
        <v>37.71884</v>
      </c>
      <c r="AL14" s="36">
        <v>35.402860000000004</v>
      </c>
      <c r="AM14" s="36">
        <v>33.46555</v>
      </c>
      <c r="AN14" s="36">
        <v>31.56044</v>
      </c>
      <c r="AO14" s="36">
        <v>28.977920000000001</v>
      </c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</row>
    <row r="15" spans="2:79" x14ac:dyDescent="0.25">
      <c r="B15" s="1" t="s">
        <v>6</v>
      </c>
      <c r="C15" s="36">
        <v>35.215209999999999</v>
      </c>
      <c r="D15" s="36">
        <v>33.50826</v>
      </c>
      <c r="E15" s="36">
        <v>33.097189999999998</v>
      </c>
      <c r="F15" s="36">
        <v>29.963299999999997</v>
      </c>
      <c r="G15" s="36">
        <v>31.187340000000003</v>
      </c>
      <c r="H15" s="36">
        <v>30.865359999999995</v>
      </c>
      <c r="I15" s="36">
        <v>27.690740000000002</v>
      </c>
      <c r="J15" s="36">
        <v>26.535080000000001</v>
      </c>
      <c r="K15" s="36">
        <v>27.135120000000001</v>
      </c>
      <c r="L15" s="36">
        <v>27.55124</v>
      </c>
      <c r="M15" s="36">
        <v>28.24606</v>
      </c>
      <c r="N15" s="36">
        <v>27.103349999999999</v>
      </c>
      <c r="O15" s="36">
        <v>30.072320000000001</v>
      </c>
      <c r="P15" s="36">
        <v>27.470830000000003</v>
      </c>
      <c r="Q15" s="36">
        <v>27.231640000000002</v>
      </c>
      <c r="R15" s="36">
        <v>28.88599</v>
      </c>
      <c r="S15" s="36">
        <v>31.649129999999996</v>
      </c>
      <c r="T15" s="36">
        <v>29.902410000000003</v>
      </c>
      <c r="U15" s="36">
        <v>29.608560000000001</v>
      </c>
      <c r="V15" s="36">
        <v>26.895960000000002</v>
      </c>
      <c r="W15" s="36">
        <v>31.217939999999999</v>
      </c>
      <c r="X15" s="36">
        <v>30.489599999999999</v>
      </c>
      <c r="Y15" s="36">
        <v>31.13007</v>
      </c>
      <c r="Z15" s="36">
        <v>31.691000000000003</v>
      </c>
      <c r="AA15" s="36">
        <v>32.686790000000002</v>
      </c>
      <c r="AB15" s="36">
        <v>33.375729999999997</v>
      </c>
      <c r="AC15" s="36">
        <v>33.06127</v>
      </c>
      <c r="AD15" s="36">
        <v>32.226430000000001</v>
      </c>
      <c r="AE15" s="36">
        <v>34.574660000000002</v>
      </c>
      <c r="AF15" s="36">
        <v>34.009479999999996</v>
      </c>
      <c r="AG15" s="36">
        <v>36.650880000000001</v>
      </c>
      <c r="AH15" s="36">
        <v>33.732030000000002</v>
      </c>
      <c r="AI15" s="36">
        <v>34.133849999999995</v>
      </c>
      <c r="AJ15" s="36">
        <v>36.700830000000003</v>
      </c>
      <c r="AK15" s="36">
        <v>38.994340000000001</v>
      </c>
      <c r="AL15" s="36">
        <v>36.15793</v>
      </c>
      <c r="AM15" s="36">
        <v>34.203739999999996</v>
      </c>
      <c r="AN15" s="36">
        <v>37.67586</v>
      </c>
      <c r="AO15" s="36">
        <v>36.597030000000004</v>
      </c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</row>
    <row r="16" spans="2:79" x14ac:dyDescent="0.25">
      <c r="B16" s="1" t="s">
        <v>7</v>
      </c>
      <c r="C16" s="36">
        <v>32.652329999999999</v>
      </c>
      <c r="D16" s="36">
        <v>33.978259999999999</v>
      </c>
      <c r="E16" s="36">
        <v>30.960650000000001</v>
      </c>
      <c r="F16" s="36">
        <v>31.814830000000001</v>
      </c>
      <c r="G16" s="36">
        <v>34.355510000000002</v>
      </c>
      <c r="H16" s="36">
        <v>34.371549999999999</v>
      </c>
      <c r="I16" s="36">
        <v>31.778240000000004</v>
      </c>
      <c r="J16" s="36">
        <v>30.713089999999998</v>
      </c>
      <c r="K16" s="36">
        <v>30.986200000000004</v>
      </c>
      <c r="L16" s="36">
        <v>29.669360000000001</v>
      </c>
      <c r="M16" s="36">
        <v>32.589449999999999</v>
      </c>
      <c r="N16" s="36">
        <v>28.367639999999998</v>
      </c>
      <c r="O16" s="36">
        <v>30.090670000000003</v>
      </c>
      <c r="P16" s="36">
        <v>29.932799999999997</v>
      </c>
      <c r="Q16" s="36">
        <v>29.308070000000004</v>
      </c>
      <c r="R16" s="36">
        <v>29.166920000000001</v>
      </c>
      <c r="S16" s="36">
        <v>31.926579999999998</v>
      </c>
      <c r="T16" s="36">
        <v>33.201809999999995</v>
      </c>
      <c r="U16" s="36">
        <v>36.350359999999995</v>
      </c>
      <c r="V16" s="36">
        <v>31.7241</v>
      </c>
      <c r="W16" s="36">
        <v>32.70317</v>
      </c>
      <c r="X16" s="36">
        <v>30.462400000000002</v>
      </c>
      <c r="Y16" s="36">
        <v>31.864959999999996</v>
      </c>
      <c r="Z16" s="36">
        <v>29.82845</v>
      </c>
      <c r="AA16" s="36">
        <v>32.299900000000001</v>
      </c>
      <c r="AB16" s="36">
        <v>31.725150000000003</v>
      </c>
      <c r="AC16" s="36">
        <v>31.880930000000003</v>
      </c>
      <c r="AD16" s="36">
        <v>32.004890000000003</v>
      </c>
      <c r="AE16" s="36">
        <v>34.160699999999999</v>
      </c>
      <c r="AF16" s="36">
        <v>37.909790000000001</v>
      </c>
      <c r="AG16" s="36">
        <v>38.61215</v>
      </c>
      <c r="AH16" s="36">
        <v>35.41046</v>
      </c>
      <c r="AI16" s="36">
        <v>36.810379999999995</v>
      </c>
      <c r="AJ16" s="36">
        <v>41.159240000000004</v>
      </c>
      <c r="AK16" s="36">
        <v>47.998449999999998</v>
      </c>
      <c r="AL16" s="36">
        <v>41.756969999999995</v>
      </c>
      <c r="AM16" s="36">
        <v>42.575690000000002</v>
      </c>
      <c r="AN16" s="36">
        <v>43.453920000000004</v>
      </c>
      <c r="AO16" s="36">
        <v>38.037399999999998</v>
      </c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</row>
    <row r="17" spans="2:79" x14ac:dyDescent="0.25">
      <c r="B17" s="1" t="s">
        <v>8</v>
      </c>
      <c r="C17" s="36">
        <v>27.688639999999999</v>
      </c>
      <c r="D17" s="36">
        <v>27.960620000000002</v>
      </c>
      <c r="E17" s="36">
        <v>27.280080000000002</v>
      </c>
      <c r="F17" s="36">
        <v>26.62415</v>
      </c>
      <c r="G17" s="36">
        <v>28.036270000000002</v>
      </c>
      <c r="H17" s="36">
        <v>27.2623</v>
      </c>
      <c r="I17" s="36">
        <v>27.893859999999997</v>
      </c>
      <c r="J17" s="36">
        <v>26.759599999999999</v>
      </c>
      <c r="K17" s="36">
        <v>29.10915</v>
      </c>
      <c r="L17" s="36">
        <v>28.921180000000003</v>
      </c>
      <c r="M17" s="36">
        <v>29.118110000000001</v>
      </c>
      <c r="N17" s="36">
        <v>27.990959999999998</v>
      </c>
      <c r="O17" s="36">
        <v>29.195219999999999</v>
      </c>
      <c r="P17" s="36">
        <v>28.039779999999997</v>
      </c>
      <c r="Q17" s="36">
        <v>28.569460000000003</v>
      </c>
      <c r="R17" s="36">
        <v>33.3476</v>
      </c>
      <c r="S17" s="36">
        <v>31.87105</v>
      </c>
      <c r="T17" s="36">
        <v>29.988520000000001</v>
      </c>
      <c r="U17" s="36">
        <v>32.0075</v>
      </c>
      <c r="V17" s="36">
        <v>32.89143</v>
      </c>
      <c r="W17" s="36">
        <v>34.140709999999999</v>
      </c>
      <c r="X17" s="36">
        <v>35.896000000000001</v>
      </c>
      <c r="Y17" s="36">
        <v>36.02919</v>
      </c>
      <c r="Z17" s="36">
        <v>34.593040000000002</v>
      </c>
      <c r="AA17" s="36">
        <v>34.418990000000001</v>
      </c>
      <c r="AB17" s="36">
        <v>33.617550000000001</v>
      </c>
      <c r="AC17" s="36">
        <v>34.023269999999997</v>
      </c>
      <c r="AD17" s="36">
        <v>32.61354</v>
      </c>
      <c r="AE17" s="36">
        <v>32.741509999999998</v>
      </c>
      <c r="AF17" s="36">
        <v>34.027160000000002</v>
      </c>
      <c r="AG17" s="36">
        <v>33.453310000000002</v>
      </c>
      <c r="AH17" s="36">
        <v>32.589639999999996</v>
      </c>
      <c r="AI17" s="36">
        <v>33.551950000000005</v>
      </c>
      <c r="AJ17" s="36">
        <v>41.155920000000002</v>
      </c>
      <c r="AK17" s="36">
        <v>42.100189999999998</v>
      </c>
      <c r="AL17" s="36">
        <v>40.340090000000004</v>
      </c>
      <c r="AM17" s="36">
        <v>40.224900000000005</v>
      </c>
      <c r="AN17" s="36">
        <v>40.016919999999999</v>
      </c>
      <c r="AO17" s="36">
        <v>40.977159999999998</v>
      </c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</row>
    <row r="18" spans="2:79" x14ac:dyDescent="0.25">
      <c r="B18" s="1" t="s">
        <v>9</v>
      </c>
      <c r="C18" s="36">
        <v>35.209610000000005</v>
      </c>
      <c r="D18" s="36">
        <v>33.491340000000001</v>
      </c>
      <c r="E18" s="36">
        <v>31.890659999999997</v>
      </c>
      <c r="F18" s="36">
        <v>30.47634</v>
      </c>
      <c r="G18" s="36">
        <v>31.750980000000002</v>
      </c>
      <c r="H18" s="36">
        <v>31.66696</v>
      </c>
      <c r="I18" s="36">
        <v>32.875120000000003</v>
      </c>
      <c r="J18" s="36">
        <v>33.965949999999999</v>
      </c>
      <c r="K18" s="36">
        <v>33.236739999999998</v>
      </c>
      <c r="L18" s="36">
        <v>34.88317</v>
      </c>
      <c r="M18" s="36">
        <v>34.36645</v>
      </c>
      <c r="N18" s="36">
        <v>30.207109999999997</v>
      </c>
      <c r="O18" s="36">
        <v>33.129350000000002</v>
      </c>
      <c r="P18" s="36">
        <v>32.900040000000004</v>
      </c>
      <c r="Q18" s="36">
        <v>32.92765</v>
      </c>
      <c r="R18" s="36">
        <v>31.969969999999996</v>
      </c>
      <c r="S18" s="36">
        <v>34.373130000000003</v>
      </c>
      <c r="T18" s="36">
        <v>37.532710000000002</v>
      </c>
      <c r="U18" s="36">
        <v>35.91104</v>
      </c>
      <c r="V18" s="36">
        <v>35.1496</v>
      </c>
      <c r="W18" s="36">
        <v>38.12088</v>
      </c>
      <c r="X18" s="36">
        <v>37.764069999999997</v>
      </c>
      <c r="Y18" s="36">
        <v>37.612189999999998</v>
      </c>
      <c r="Z18" s="36">
        <v>36.041539999999998</v>
      </c>
      <c r="AA18" s="36">
        <v>37.672350000000002</v>
      </c>
      <c r="AB18" s="36">
        <v>37.577950000000001</v>
      </c>
      <c r="AC18" s="36">
        <v>38.653399999999998</v>
      </c>
      <c r="AD18" s="36">
        <v>36.092750000000002</v>
      </c>
      <c r="AE18" s="36">
        <v>39.192799999999998</v>
      </c>
      <c r="AF18" s="36">
        <v>38.026020000000003</v>
      </c>
      <c r="AG18" s="36">
        <v>38.909179999999999</v>
      </c>
      <c r="AH18" s="36">
        <v>37.048650000000002</v>
      </c>
      <c r="AI18" s="36">
        <v>38.82403</v>
      </c>
      <c r="AJ18" s="36">
        <v>48.169339999999998</v>
      </c>
      <c r="AK18" s="36">
        <v>47.878880000000002</v>
      </c>
      <c r="AL18" s="36">
        <v>40.259770000000003</v>
      </c>
      <c r="AM18" s="36">
        <v>44.439529999999998</v>
      </c>
      <c r="AN18" s="36">
        <v>40.995440000000002</v>
      </c>
      <c r="AO18" s="36">
        <v>38.234220000000001</v>
      </c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</row>
    <row r="19" spans="2:79" x14ac:dyDescent="0.25">
      <c r="B19" s="1" t="s">
        <v>10</v>
      </c>
      <c r="C19" s="36">
        <v>27.54842</v>
      </c>
      <c r="D19" s="36">
        <v>27.327170000000002</v>
      </c>
      <c r="E19" s="36">
        <v>25.038219999999999</v>
      </c>
      <c r="F19" s="36">
        <v>22.54026</v>
      </c>
      <c r="G19" s="36">
        <v>28.33135</v>
      </c>
      <c r="H19" s="36">
        <v>24.841889999999999</v>
      </c>
      <c r="I19" s="36">
        <v>24.19642</v>
      </c>
      <c r="J19" s="36">
        <v>24.954129999999999</v>
      </c>
      <c r="K19" s="36">
        <v>25.170680000000001</v>
      </c>
      <c r="L19" s="36">
        <v>22.148479999999999</v>
      </c>
      <c r="M19" s="36">
        <v>23.265689999999999</v>
      </c>
      <c r="N19" s="36">
        <v>23.792390000000001</v>
      </c>
      <c r="O19" s="36">
        <v>25.020520000000001</v>
      </c>
      <c r="P19" s="36">
        <v>24.788830000000001</v>
      </c>
      <c r="Q19" s="36">
        <v>26.140419999999999</v>
      </c>
      <c r="R19" s="36">
        <v>25.736009999999997</v>
      </c>
      <c r="S19" s="36">
        <v>29.143740000000001</v>
      </c>
      <c r="T19" s="36">
        <v>29.247160000000001</v>
      </c>
      <c r="U19" s="36">
        <v>28.175480000000004</v>
      </c>
      <c r="V19" s="36">
        <v>32.698719999999994</v>
      </c>
      <c r="W19" s="36">
        <v>34.675370000000001</v>
      </c>
      <c r="X19" s="36">
        <v>32.224119999999999</v>
      </c>
      <c r="Y19" s="36">
        <v>31.775720000000003</v>
      </c>
      <c r="Z19" s="36">
        <v>31.531389999999998</v>
      </c>
      <c r="AA19" s="36">
        <v>35.044620000000002</v>
      </c>
      <c r="AB19" s="36">
        <v>37.985989999999994</v>
      </c>
      <c r="AC19" s="36">
        <v>35.39996</v>
      </c>
      <c r="AD19" s="36">
        <v>33.915620000000004</v>
      </c>
      <c r="AE19" s="36">
        <v>32.978079999999999</v>
      </c>
      <c r="AF19" s="36">
        <v>32.338080000000005</v>
      </c>
      <c r="AG19" s="36">
        <v>32.269189999999995</v>
      </c>
      <c r="AH19" s="36">
        <v>30.984169999999999</v>
      </c>
      <c r="AI19" s="36">
        <v>32.760300000000001</v>
      </c>
      <c r="AJ19" s="36">
        <v>39.154380000000003</v>
      </c>
      <c r="AK19" s="36">
        <v>41.596519999999998</v>
      </c>
      <c r="AL19" s="36">
        <v>39.512059999999998</v>
      </c>
      <c r="AM19" s="36">
        <v>36.220120000000001</v>
      </c>
      <c r="AN19" s="36">
        <v>34.012409999999996</v>
      </c>
      <c r="AO19" s="36">
        <v>32.992159999999998</v>
      </c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</row>
    <row r="20" spans="2:79" x14ac:dyDescent="0.25">
      <c r="B20" s="1" t="s">
        <v>11</v>
      </c>
      <c r="C20" s="36">
        <v>22.701499999999999</v>
      </c>
      <c r="D20" s="36">
        <v>23.8658</v>
      </c>
      <c r="E20" s="36">
        <v>22.061140000000002</v>
      </c>
      <c r="F20" s="36">
        <v>21.17672</v>
      </c>
      <c r="G20" s="36">
        <v>23.823270000000001</v>
      </c>
      <c r="H20" s="36">
        <v>23.43854</v>
      </c>
      <c r="I20" s="36">
        <v>24.210249999999998</v>
      </c>
      <c r="J20" s="36">
        <v>21.172820000000002</v>
      </c>
      <c r="K20" s="36">
        <v>22.462969999999999</v>
      </c>
      <c r="L20" s="36">
        <v>22.786960000000001</v>
      </c>
      <c r="M20" s="36">
        <v>22.44641</v>
      </c>
      <c r="N20" s="36">
        <v>19.406960000000002</v>
      </c>
      <c r="O20" s="36">
        <v>22.28951</v>
      </c>
      <c r="P20" s="36">
        <v>23.40673</v>
      </c>
      <c r="Q20" s="36">
        <v>25.362879999999997</v>
      </c>
      <c r="R20" s="36">
        <v>23.83426</v>
      </c>
      <c r="S20" s="36">
        <v>26.94624</v>
      </c>
      <c r="T20" s="36">
        <v>30.099779999999999</v>
      </c>
      <c r="U20" s="36">
        <v>30.263919999999999</v>
      </c>
      <c r="V20" s="36">
        <v>27.939720000000001</v>
      </c>
      <c r="W20" s="36">
        <v>29.46087</v>
      </c>
      <c r="X20" s="36">
        <v>30.477330000000002</v>
      </c>
      <c r="Y20" s="36">
        <v>31.575959999999998</v>
      </c>
      <c r="Z20" s="36">
        <v>28.463799999999999</v>
      </c>
      <c r="AA20" s="36">
        <v>28.295269999999999</v>
      </c>
      <c r="AB20" s="36">
        <v>29.66563</v>
      </c>
      <c r="AC20" s="36">
        <v>28.51379</v>
      </c>
      <c r="AD20" s="36">
        <v>26.526280000000003</v>
      </c>
      <c r="AE20" s="36">
        <v>27.486549999999998</v>
      </c>
      <c r="AF20" s="36">
        <v>29.255710000000001</v>
      </c>
      <c r="AG20" s="36">
        <v>29.247790000000002</v>
      </c>
      <c r="AH20" s="36">
        <v>26.646080000000001</v>
      </c>
      <c r="AI20" s="36">
        <v>30.85041</v>
      </c>
      <c r="AJ20" s="36">
        <v>37.515100000000004</v>
      </c>
      <c r="AK20" s="36">
        <v>37.652029999999996</v>
      </c>
      <c r="AL20" s="36">
        <v>35.04495</v>
      </c>
      <c r="AM20" s="36">
        <v>36.882899999999999</v>
      </c>
      <c r="AN20" s="36">
        <v>33.96678</v>
      </c>
      <c r="AO20" s="36">
        <v>34.018509999999999</v>
      </c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</row>
    <row r="21" spans="2:79" x14ac:dyDescent="0.25">
      <c r="B21" s="1" t="s">
        <v>12</v>
      </c>
      <c r="C21" s="36">
        <v>15.932589999999999</v>
      </c>
      <c r="D21" s="36">
        <v>14.933270000000002</v>
      </c>
      <c r="E21" s="36">
        <v>14.941520000000001</v>
      </c>
      <c r="F21" s="36">
        <v>13.337679999999999</v>
      </c>
      <c r="G21" s="36">
        <v>15.69459</v>
      </c>
      <c r="H21" s="36">
        <v>15.554789999999999</v>
      </c>
      <c r="I21" s="36">
        <v>13.71734</v>
      </c>
      <c r="J21" s="36">
        <v>12.489089999999999</v>
      </c>
      <c r="K21" s="36">
        <v>13.455080000000001</v>
      </c>
      <c r="L21" s="36">
        <v>14.111360000000001</v>
      </c>
      <c r="M21" s="36">
        <v>14.206849999999999</v>
      </c>
      <c r="N21" s="36">
        <v>13.090760000000001</v>
      </c>
      <c r="O21" s="36">
        <v>15.68366</v>
      </c>
      <c r="P21" s="36">
        <v>15.817039999999999</v>
      </c>
      <c r="Q21" s="36">
        <v>16.334810000000001</v>
      </c>
      <c r="R21" s="36">
        <v>16.81251</v>
      </c>
      <c r="S21" s="36">
        <v>18.344540000000002</v>
      </c>
      <c r="T21" s="36">
        <v>19.799189999999999</v>
      </c>
      <c r="U21" s="36">
        <v>17.234200000000001</v>
      </c>
      <c r="V21" s="36">
        <v>17.835249999999998</v>
      </c>
      <c r="W21" s="36">
        <v>19.314609999999998</v>
      </c>
      <c r="X21" s="36">
        <v>19.698650000000001</v>
      </c>
      <c r="Y21" s="36">
        <v>20.611219999999999</v>
      </c>
      <c r="Z21" s="36">
        <v>18.728280000000002</v>
      </c>
      <c r="AA21" s="36">
        <v>19.787569999999999</v>
      </c>
      <c r="AB21" s="36">
        <v>18.538250000000001</v>
      </c>
      <c r="AC21" s="36">
        <v>18.369240000000001</v>
      </c>
      <c r="AD21" s="36">
        <v>18.01078</v>
      </c>
      <c r="AE21" s="36">
        <v>19.170650000000002</v>
      </c>
      <c r="AF21" s="36">
        <v>20.320920000000001</v>
      </c>
      <c r="AG21" s="36">
        <v>18.908760000000001</v>
      </c>
      <c r="AH21" s="36">
        <v>17.420569999999998</v>
      </c>
      <c r="AI21" s="36">
        <v>21.78284</v>
      </c>
      <c r="AJ21" s="36">
        <v>25.077909999999999</v>
      </c>
      <c r="AK21" s="36">
        <v>25.665050000000001</v>
      </c>
      <c r="AL21" s="36">
        <v>23.400760000000002</v>
      </c>
      <c r="AM21" s="36">
        <v>23.131409999999999</v>
      </c>
      <c r="AN21" s="36">
        <v>22.178570000000001</v>
      </c>
      <c r="AO21" s="36">
        <v>20.593429999999998</v>
      </c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</row>
    <row r="22" spans="2:79" x14ac:dyDescent="0.25">
      <c r="B22" s="1" t="s">
        <v>85</v>
      </c>
      <c r="C22" s="36">
        <v>17.978630000000003</v>
      </c>
      <c r="D22" s="36">
        <v>18.1142</v>
      </c>
      <c r="E22" s="36">
        <v>17.16207</v>
      </c>
      <c r="F22" s="36">
        <v>15.565789999999998</v>
      </c>
      <c r="G22" s="36">
        <v>18.09149</v>
      </c>
      <c r="H22" s="36">
        <v>18.103820000000002</v>
      </c>
      <c r="I22" s="36">
        <v>16.78894</v>
      </c>
      <c r="J22" s="36">
        <v>17.88944</v>
      </c>
      <c r="K22" s="36">
        <v>17.64594</v>
      </c>
      <c r="L22" s="36">
        <v>18.495280000000001</v>
      </c>
      <c r="M22" s="36">
        <v>18.518409999999999</v>
      </c>
      <c r="N22" s="36">
        <v>17.594539999999999</v>
      </c>
      <c r="O22" s="36">
        <v>20.357189999999999</v>
      </c>
      <c r="P22" s="36">
        <v>19.49391</v>
      </c>
      <c r="Q22" s="36">
        <v>20.68205</v>
      </c>
      <c r="R22" s="36">
        <v>20.567140000000002</v>
      </c>
      <c r="S22" s="36">
        <v>21.782440000000001</v>
      </c>
      <c r="T22" s="36">
        <v>20.765800000000002</v>
      </c>
      <c r="U22" s="36">
        <v>23.200509999999998</v>
      </c>
      <c r="V22" s="36">
        <v>22.811239999999998</v>
      </c>
      <c r="W22" s="36">
        <v>23.642530000000001</v>
      </c>
      <c r="X22" s="36">
        <v>21.916930000000001</v>
      </c>
      <c r="Y22" s="36">
        <v>21.098310000000001</v>
      </c>
      <c r="Z22" s="36">
        <v>20.183540000000001</v>
      </c>
      <c r="AA22" s="36">
        <v>20.96021</v>
      </c>
      <c r="AB22" s="36">
        <v>21.608779999999999</v>
      </c>
      <c r="AC22" s="36">
        <v>20.220469999999999</v>
      </c>
      <c r="AD22" s="36">
        <v>19.47514</v>
      </c>
      <c r="AE22" s="36">
        <v>21.354659999999999</v>
      </c>
      <c r="AF22" s="36">
        <v>19.812429999999999</v>
      </c>
      <c r="AG22" s="36">
        <v>19.89846</v>
      </c>
      <c r="AH22" s="36">
        <v>20.2346</v>
      </c>
      <c r="AI22" s="36">
        <v>21.954740000000001</v>
      </c>
      <c r="AJ22" s="36">
        <v>27.646559999999997</v>
      </c>
      <c r="AK22" s="36">
        <v>27.118789999999997</v>
      </c>
      <c r="AL22" s="36">
        <v>24.752130000000001</v>
      </c>
      <c r="AM22" s="36">
        <v>24.142949999999999</v>
      </c>
      <c r="AN22" s="36">
        <v>26.384990000000002</v>
      </c>
      <c r="AO22" s="36">
        <v>22.881730000000001</v>
      </c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</row>
    <row r="23" spans="2:79" x14ac:dyDescent="0.25">
      <c r="B23" s="1" t="s">
        <v>13</v>
      </c>
      <c r="C23" s="36">
        <v>20.45485</v>
      </c>
      <c r="D23" s="36">
        <v>20.268639999999998</v>
      </c>
      <c r="E23" s="36">
        <v>20.659520000000001</v>
      </c>
      <c r="F23" s="36">
        <v>19.339960000000001</v>
      </c>
      <c r="G23" s="36">
        <v>19.738759999999999</v>
      </c>
      <c r="H23" s="36">
        <v>18.301259999999999</v>
      </c>
      <c r="I23" s="36">
        <v>18.876729999999998</v>
      </c>
      <c r="J23" s="36">
        <v>18.803169999999998</v>
      </c>
      <c r="K23" s="36">
        <v>19.378129999999999</v>
      </c>
      <c r="L23" s="36">
        <v>20.182960000000001</v>
      </c>
      <c r="M23" s="36">
        <v>20.181660000000001</v>
      </c>
      <c r="N23" s="36">
        <v>19.25093</v>
      </c>
      <c r="O23" s="36">
        <v>20.193190000000001</v>
      </c>
      <c r="P23" s="36">
        <v>19.985049999999998</v>
      </c>
      <c r="Q23" s="36">
        <v>19.806660000000001</v>
      </c>
      <c r="R23" s="36">
        <v>19.878889999999998</v>
      </c>
      <c r="S23" s="36">
        <v>20.913709999999998</v>
      </c>
      <c r="T23" s="36">
        <v>21.675850000000001</v>
      </c>
      <c r="U23" s="36">
        <v>21.789929999999998</v>
      </c>
      <c r="V23" s="36">
        <v>21.758330000000001</v>
      </c>
      <c r="W23" s="36">
        <v>23.315239999999999</v>
      </c>
      <c r="X23" s="36">
        <v>23.76314</v>
      </c>
      <c r="Y23" s="36">
        <v>22.745039999999999</v>
      </c>
      <c r="Z23" s="36">
        <v>22.810310000000001</v>
      </c>
      <c r="AA23" s="36">
        <v>23.095929999999999</v>
      </c>
      <c r="AB23" s="36">
        <v>23.150459999999999</v>
      </c>
      <c r="AC23" s="36">
        <v>23.528929999999999</v>
      </c>
      <c r="AD23" s="36">
        <v>21.850629999999999</v>
      </c>
      <c r="AE23" s="36">
        <v>23.702400000000001</v>
      </c>
      <c r="AF23" s="36">
        <v>24.148759999999999</v>
      </c>
      <c r="AG23" s="36">
        <v>24.362829999999999</v>
      </c>
      <c r="AH23" s="36">
        <v>23.353660000000001</v>
      </c>
      <c r="AI23" s="36">
        <v>24.581289999999999</v>
      </c>
      <c r="AJ23" s="36">
        <v>31.827559999999998</v>
      </c>
      <c r="AK23" s="36">
        <v>31.63937</v>
      </c>
      <c r="AL23" s="36">
        <v>30.28548</v>
      </c>
      <c r="AM23" s="36">
        <v>31.385089999999998</v>
      </c>
      <c r="AN23" s="36">
        <v>28.392050000000001</v>
      </c>
      <c r="AO23" s="36">
        <v>26.579160000000002</v>
      </c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</row>
    <row r="24" spans="2:79" x14ac:dyDescent="0.25">
      <c r="B24" s="1" t="s">
        <v>14</v>
      </c>
      <c r="C24" s="36">
        <v>14.03961</v>
      </c>
      <c r="D24" s="36">
        <v>13.81889</v>
      </c>
      <c r="E24" s="36">
        <v>13.515469999999999</v>
      </c>
      <c r="F24" s="36">
        <v>12.46935</v>
      </c>
      <c r="G24" s="36">
        <v>12.885340000000001</v>
      </c>
      <c r="H24" s="36">
        <v>12.1151</v>
      </c>
      <c r="I24" s="36">
        <v>12.158520000000001</v>
      </c>
      <c r="J24" s="36">
        <v>11.643560000000001</v>
      </c>
      <c r="K24" s="36">
        <v>11.906890000000001</v>
      </c>
      <c r="L24" s="36">
        <v>12.092410000000001</v>
      </c>
      <c r="M24" s="36">
        <v>13.235640000000002</v>
      </c>
      <c r="N24" s="36">
        <v>12.84111</v>
      </c>
      <c r="O24" s="36">
        <v>13.889250000000001</v>
      </c>
      <c r="P24" s="36">
        <v>13.7981</v>
      </c>
      <c r="Q24" s="36">
        <v>13.596249999999998</v>
      </c>
      <c r="R24" s="36">
        <v>14.299310000000002</v>
      </c>
      <c r="S24" s="36">
        <v>15.199689999999999</v>
      </c>
      <c r="T24" s="36">
        <v>14.50024</v>
      </c>
      <c r="U24" s="36">
        <v>14.81662</v>
      </c>
      <c r="V24" s="36">
        <v>14.461189999999998</v>
      </c>
      <c r="W24" s="36">
        <v>15.751750000000001</v>
      </c>
      <c r="X24" s="36">
        <v>15.36871</v>
      </c>
      <c r="Y24" s="36">
        <v>14.912739999999999</v>
      </c>
      <c r="Z24" s="36">
        <v>15.375459999999999</v>
      </c>
      <c r="AA24" s="36">
        <v>16.241880000000002</v>
      </c>
      <c r="AB24" s="36">
        <v>16.811199999999999</v>
      </c>
      <c r="AC24" s="36">
        <v>15.8331</v>
      </c>
      <c r="AD24" s="36">
        <v>16.737719999999999</v>
      </c>
      <c r="AE24" s="36">
        <v>17.36628</v>
      </c>
      <c r="AF24" s="36">
        <v>17.097460000000002</v>
      </c>
      <c r="AG24" s="36">
        <v>16.1996</v>
      </c>
      <c r="AH24" s="36">
        <v>15.930210000000001</v>
      </c>
      <c r="AI24" s="36">
        <v>16.90625</v>
      </c>
      <c r="AJ24" s="36">
        <v>22.94829</v>
      </c>
      <c r="AK24" s="36">
        <v>23.72551</v>
      </c>
      <c r="AL24" s="36">
        <v>22.73732</v>
      </c>
      <c r="AM24" s="36">
        <v>21.375779999999999</v>
      </c>
      <c r="AN24" s="36">
        <v>20.001369999999998</v>
      </c>
      <c r="AO24" s="36">
        <v>19.77242</v>
      </c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</row>
    <row r="25" spans="2:79" x14ac:dyDescent="0.25">
      <c r="B25" s="1" t="s">
        <v>15</v>
      </c>
      <c r="C25" s="36">
        <v>11.885680000000001</v>
      </c>
      <c r="D25" s="36">
        <v>11.85646</v>
      </c>
      <c r="E25" s="36">
        <v>12.521650000000001</v>
      </c>
      <c r="F25" s="36">
        <v>11.80904</v>
      </c>
      <c r="G25" s="36">
        <v>11.70593</v>
      </c>
      <c r="H25" s="36">
        <v>10.64101</v>
      </c>
      <c r="I25" s="36">
        <v>11.299249999999999</v>
      </c>
      <c r="J25" s="36">
        <v>11.41802</v>
      </c>
      <c r="K25" s="36">
        <v>11.460529999999999</v>
      </c>
      <c r="L25" s="36">
        <v>11.233790000000001</v>
      </c>
      <c r="M25" s="36">
        <v>11.03966</v>
      </c>
      <c r="N25" s="36">
        <v>11.512799999999999</v>
      </c>
      <c r="O25" s="36">
        <v>13.25797</v>
      </c>
      <c r="P25" s="36">
        <v>12.92198</v>
      </c>
      <c r="Q25" s="36">
        <v>12.569420000000001</v>
      </c>
      <c r="R25" s="36">
        <v>11.998050000000001</v>
      </c>
      <c r="S25" s="36">
        <v>14.244090000000002</v>
      </c>
      <c r="T25" s="36">
        <v>14.40236</v>
      </c>
      <c r="U25" s="36">
        <v>16.007819999999999</v>
      </c>
      <c r="V25" s="36">
        <v>15.20234</v>
      </c>
      <c r="W25" s="36">
        <v>15.71335</v>
      </c>
      <c r="X25" s="36">
        <v>13.18262</v>
      </c>
      <c r="Y25" s="36">
        <v>14.873980000000001</v>
      </c>
      <c r="Z25" s="36">
        <v>15.22273</v>
      </c>
      <c r="AA25" s="36">
        <v>16.48481</v>
      </c>
      <c r="AB25" s="36">
        <v>17.610139999999998</v>
      </c>
      <c r="AC25" s="36">
        <v>16.371759999999998</v>
      </c>
      <c r="AD25" s="36">
        <v>15.62646</v>
      </c>
      <c r="AE25" s="36">
        <v>15.63744</v>
      </c>
      <c r="AF25" s="36">
        <v>14.92848</v>
      </c>
      <c r="AG25" s="36">
        <v>15.37326</v>
      </c>
      <c r="AH25" s="36">
        <v>14.01009</v>
      </c>
      <c r="AI25" s="36">
        <v>15.51285</v>
      </c>
      <c r="AJ25" s="36">
        <v>17.848510000000001</v>
      </c>
      <c r="AK25" s="36">
        <v>17.861049999999999</v>
      </c>
      <c r="AL25" s="36">
        <v>16.769120000000001</v>
      </c>
      <c r="AM25" s="36">
        <v>16.449770000000001</v>
      </c>
      <c r="AN25" s="36">
        <v>16.873560000000001</v>
      </c>
      <c r="AO25" s="36">
        <v>17.291840000000001</v>
      </c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</row>
    <row r="26" spans="2:79" x14ac:dyDescent="0.25">
      <c r="B26" s="1" t="s">
        <v>16</v>
      </c>
      <c r="C26" s="36">
        <v>13.643949999999998</v>
      </c>
      <c r="D26" s="36">
        <v>12.126280000000001</v>
      </c>
      <c r="E26" s="36">
        <v>11.535500000000001</v>
      </c>
      <c r="F26" s="36">
        <v>11.638129999999999</v>
      </c>
      <c r="G26" s="36">
        <v>14.21499</v>
      </c>
      <c r="H26" s="36">
        <v>12.408440000000001</v>
      </c>
      <c r="I26" s="36">
        <v>11.480930000000001</v>
      </c>
      <c r="J26" s="36">
        <v>11.35299</v>
      </c>
      <c r="K26" s="36">
        <v>11.87951</v>
      </c>
      <c r="L26" s="36">
        <v>11.72878</v>
      </c>
      <c r="M26" s="36">
        <v>13.33272</v>
      </c>
      <c r="N26" s="36">
        <v>11.69943</v>
      </c>
      <c r="O26" s="36">
        <v>11.37623</v>
      </c>
      <c r="P26" s="36">
        <v>12.656280000000001</v>
      </c>
      <c r="Q26" s="36">
        <v>12.84564</v>
      </c>
      <c r="R26" s="36">
        <v>13.67989</v>
      </c>
      <c r="S26" s="36">
        <v>15.27435</v>
      </c>
      <c r="T26" s="36">
        <v>16.004809999999999</v>
      </c>
      <c r="U26" s="36">
        <v>15.509270000000001</v>
      </c>
      <c r="V26" s="36">
        <v>14.000950000000001</v>
      </c>
      <c r="W26" s="36">
        <v>14.31298</v>
      </c>
      <c r="X26" s="36">
        <v>15.09084</v>
      </c>
      <c r="Y26" s="36">
        <v>14.55466</v>
      </c>
      <c r="Z26" s="36">
        <v>13.505610000000001</v>
      </c>
      <c r="AA26" s="36">
        <v>15.28656</v>
      </c>
      <c r="AB26" s="36">
        <v>16.160219999999999</v>
      </c>
      <c r="AC26" s="36">
        <v>13.36622</v>
      </c>
      <c r="AD26" s="36">
        <v>12.27717</v>
      </c>
      <c r="AE26" s="36">
        <v>13.358750000000001</v>
      </c>
      <c r="AF26" s="36">
        <v>13.91202</v>
      </c>
      <c r="AG26" s="36">
        <v>15.38213</v>
      </c>
      <c r="AH26" s="36">
        <v>13.748859999999999</v>
      </c>
      <c r="AI26" s="36">
        <v>13.75132</v>
      </c>
      <c r="AJ26" s="36">
        <v>16.76831</v>
      </c>
      <c r="AK26" s="36">
        <v>19.486809999999998</v>
      </c>
      <c r="AL26" s="36">
        <v>16.27243</v>
      </c>
      <c r="AM26" s="36">
        <v>20.203939999999999</v>
      </c>
      <c r="AN26" s="36">
        <v>16.121729999999999</v>
      </c>
      <c r="AO26" s="36">
        <v>18.609690000000001</v>
      </c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</row>
    <row r="27" spans="2:79" x14ac:dyDescent="0.25">
      <c r="B27" s="1" t="s">
        <v>17</v>
      </c>
      <c r="C27" s="36">
        <v>18.226110000000002</v>
      </c>
      <c r="D27" s="36">
        <v>17.290030000000002</v>
      </c>
      <c r="E27" s="36">
        <v>15.78984</v>
      </c>
      <c r="F27" s="36">
        <v>15.373670000000001</v>
      </c>
      <c r="G27" s="36">
        <v>15.599679999999999</v>
      </c>
      <c r="H27" s="36">
        <v>15.41915</v>
      </c>
      <c r="I27" s="36">
        <v>15.53237</v>
      </c>
      <c r="J27" s="36">
        <v>15.526770000000001</v>
      </c>
      <c r="K27" s="36">
        <v>16.263490000000001</v>
      </c>
      <c r="L27" s="36">
        <v>16.833860000000001</v>
      </c>
      <c r="M27" s="36">
        <v>16.536190000000001</v>
      </c>
      <c r="N27" s="36">
        <v>16.96538</v>
      </c>
      <c r="O27" s="36">
        <v>16.714950000000002</v>
      </c>
      <c r="P27" s="36">
        <v>17.53341</v>
      </c>
      <c r="Q27" s="36">
        <v>17.900289999999998</v>
      </c>
      <c r="R27" s="36">
        <v>16.78613</v>
      </c>
      <c r="S27" s="36">
        <v>18.248750000000001</v>
      </c>
      <c r="T27" s="36">
        <v>19.68608</v>
      </c>
      <c r="U27" s="36">
        <v>18.562180000000001</v>
      </c>
      <c r="V27" s="36">
        <v>19.265250000000002</v>
      </c>
      <c r="W27" s="36">
        <v>18.91038</v>
      </c>
      <c r="X27" s="36">
        <v>19.428290000000001</v>
      </c>
      <c r="Y27" s="36">
        <v>19.097079999999998</v>
      </c>
      <c r="Z27" s="36">
        <v>19.442139999999998</v>
      </c>
      <c r="AA27" s="36">
        <v>21.774089999999998</v>
      </c>
      <c r="AB27" s="36">
        <v>20.370979999999999</v>
      </c>
      <c r="AC27" s="36">
        <v>20.218520000000002</v>
      </c>
      <c r="AD27" s="36">
        <v>19.640270000000001</v>
      </c>
      <c r="AE27" s="36">
        <v>21.230989999999998</v>
      </c>
      <c r="AF27" s="36">
        <v>19.791439999999998</v>
      </c>
      <c r="AG27" s="36">
        <v>19.453670000000002</v>
      </c>
      <c r="AH27" s="36">
        <v>17.73198</v>
      </c>
      <c r="AI27" s="36">
        <v>19.098680000000002</v>
      </c>
      <c r="AJ27" s="36">
        <v>27.264060000000001</v>
      </c>
      <c r="AK27" s="36">
        <v>26.423829999999999</v>
      </c>
      <c r="AL27" s="36">
        <v>24.064399999999999</v>
      </c>
      <c r="AM27" s="36">
        <v>23.919550000000001</v>
      </c>
      <c r="AN27" s="36">
        <v>21.803990000000002</v>
      </c>
      <c r="AO27" s="36">
        <v>21.62698</v>
      </c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</row>
    <row r="28" spans="2:79" x14ac:dyDescent="0.25">
      <c r="B28" s="1" t="s">
        <v>20</v>
      </c>
      <c r="C28" s="36">
        <v>12.345190000000001</v>
      </c>
      <c r="D28" s="36">
        <v>12.619620000000001</v>
      </c>
      <c r="E28" s="36">
        <v>12.618260000000001</v>
      </c>
      <c r="F28" s="36">
        <v>13.572909999999998</v>
      </c>
      <c r="G28" s="36">
        <v>13.68103</v>
      </c>
      <c r="H28" s="36">
        <v>14.651810000000001</v>
      </c>
      <c r="I28" s="36">
        <v>12.159520000000001</v>
      </c>
      <c r="J28" s="36">
        <v>11.65071</v>
      </c>
      <c r="K28" s="36">
        <v>11.610810000000001</v>
      </c>
      <c r="L28" s="36">
        <v>14.117699999999999</v>
      </c>
      <c r="M28" s="36">
        <v>12.60069</v>
      </c>
      <c r="N28" s="36">
        <v>12.74506</v>
      </c>
      <c r="O28" s="36">
        <v>12.786439999999999</v>
      </c>
      <c r="P28" s="36">
        <v>15.945500000000001</v>
      </c>
      <c r="Q28" s="36">
        <v>17.699770000000001</v>
      </c>
      <c r="R28" s="36">
        <v>16.783359999999998</v>
      </c>
      <c r="S28" s="36">
        <v>16.309699999999999</v>
      </c>
      <c r="T28" s="36">
        <v>17.562920000000002</v>
      </c>
      <c r="U28" s="36">
        <v>17.36797</v>
      </c>
      <c r="V28" s="36">
        <v>16.645520000000001</v>
      </c>
      <c r="W28" s="36">
        <v>16.594580000000001</v>
      </c>
      <c r="X28" s="36">
        <v>18.36777</v>
      </c>
      <c r="Y28" s="36">
        <v>18.754519999999999</v>
      </c>
      <c r="Z28" s="36">
        <v>19.813610000000001</v>
      </c>
      <c r="AA28" s="36">
        <v>17.29973</v>
      </c>
      <c r="AB28" s="36">
        <v>17.41478</v>
      </c>
      <c r="AC28" s="36">
        <v>16.370249999999999</v>
      </c>
      <c r="AD28" s="36">
        <v>15.68622</v>
      </c>
      <c r="AE28" s="36">
        <v>18.515889999999999</v>
      </c>
      <c r="AF28" s="36">
        <v>16.783799999999999</v>
      </c>
      <c r="AG28" s="36">
        <v>17.530270000000002</v>
      </c>
      <c r="AH28" s="36">
        <v>16.326589999999999</v>
      </c>
      <c r="AI28" s="36">
        <v>17.267219999999998</v>
      </c>
      <c r="AJ28" s="36">
        <v>19.516110000000001</v>
      </c>
      <c r="AK28" s="36">
        <v>23.312730000000002</v>
      </c>
      <c r="AL28" s="36">
        <v>20.596790000000002</v>
      </c>
      <c r="AM28" s="36">
        <v>21.389800000000001</v>
      </c>
      <c r="AN28" s="36">
        <v>18.31793</v>
      </c>
      <c r="AO28" s="36">
        <v>17.213800000000003</v>
      </c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</row>
    <row r="29" spans="2:79" x14ac:dyDescent="0.25">
      <c r="B29" s="1" t="s">
        <v>18</v>
      </c>
      <c r="C29" s="36">
        <v>12.49316</v>
      </c>
      <c r="D29" s="36">
        <v>10.94936</v>
      </c>
      <c r="E29" s="36">
        <v>10.742089999999999</v>
      </c>
      <c r="F29" s="36">
        <v>11.18669</v>
      </c>
      <c r="G29" s="36">
        <v>12.066990000000001</v>
      </c>
      <c r="H29" s="36">
        <v>12.64321</v>
      </c>
      <c r="I29" s="36">
        <v>13.26379</v>
      </c>
      <c r="J29" s="36">
        <v>12.470040000000001</v>
      </c>
      <c r="K29" s="36">
        <v>12.71341</v>
      </c>
      <c r="L29" s="36">
        <v>12.064020000000001</v>
      </c>
      <c r="M29" s="36">
        <v>12.16807</v>
      </c>
      <c r="N29" s="36">
        <v>11.073130000000001</v>
      </c>
      <c r="O29" s="36">
        <v>13.986960000000002</v>
      </c>
      <c r="P29" s="36">
        <v>15.247959999999999</v>
      </c>
      <c r="Q29" s="36">
        <v>16.11712</v>
      </c>
      <c r="R29" s="36">
        <v>17.03012</v>
      </c>
      <c r="S29" s="36">
        <v>15.948109999999998</v>
      </c>
      <c r="T29" s="36">
        <v>15.518090000000001</v>
      </c>
      <c r="U29" s="36">
        <v>14.900640000000001</v>
      </c>
      <c r="V29" s="36">
        <v>15.544169999999999</v>
      </c>
      <c r="W29" s="36">
        <v>16.177869999999999</v>
      </c>
      <c r="X29" s="36">
        <v>14.999979999999999</v>
      </c>
      <c r="Y29" s="36">
        <v>14.08564</v>
      </c>
      <c r="Z29" s="36">
        <v>15.515329999999999</v>
      </c>
      <c r="AA29" s="36">
        <v>14.169319999999999</v>
      </c>
      <c r="AB29" s="36">
        <v>13.920160000000001</v>
      </c>
      <c r="AC29" s="36">
        <v>13.407120000000001</v>
      </c>
      <c r="AD29" s="36">
        <v>13.07817</v>
      </c>
      <c r="AE29" s="36">
        <v>15.573239999999998</v>
      </c>
      <c r="AF29" s="36">
        <v>15.814719999999999</v>
      </c>
      <c r="AG29" s="36">
        <v>15.612500000000001</v>
      </c>
      <c r="AH29" s="36">
        <v>15.1729</v>
      </c>
      <c r="AI29" s="36">
        <v>16.56766</v>
      </c>
      <c r="AJ29" s="36">
        <v>23.02779</v>
      </c>
      <c r="AK29" s="36">
        <v>21.63034</v>
      </c>
      <c r="AL29" s="36">
        <v>22.962309999999999</v>
      </c>
      <c r="AM29" s="36">
        <v>22.61965</v>
      </c>
      <c r="AN29" s="36">
        <v>20.526320000000002</v>
      </c>
      <c r="AO29" s="36">
        <v>17.467759999999998</v>
      </c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</row>
    <row r="30" spans="2:79" x14ac:dyDescent="0.25">
      <c r="B30" s="1" t="s">
        <v>19</v>
      </c>
      <c r="C30" s="36">
        <v>13.228129999999998</v>
      </c>
      <c r="D30" s="36">
        <v>14.162159999999998</v>
      </c>
      <c r="E30" s="36">
        <v>13.597439999999999</v>
      </c>
      <c r="F30" s="36">
        <v>13.79243</v>
      </c>
      <c r="G30" s="36">
        <v>14.953430000000001</v>
      </c>
      <c r="H30" s="36">
        <v>13.613520000000001</v>
      </c>
      <c r="I30" s="36">
        <v>12.813040000000001</v>
      </c>
      <c r="J30" s="36">
        <v>12.57981</v>
      </c>
      <c r="K30" s="36">
        <v>13.986199999999998</v>
      </c>
      <c r="L30" s="36">
        <v>14.240839999999999</v>
      </c>
      <c r="M30" s="36">
        <v>13.53618</v>
      </c>
      <c r="N30" s="36">
        <v>15.019879999999999</v>
      </c>
      <c r="O30" s="36">
        <v>14.824909999999999</v>
      </c>
      <c r="P30" s="36">
        <v>14.66991</v>
      </c>
      <c r="Q30" s="36">
        <v>16.01717</v>
      </c>
      <c r="R30" s="36">
        <v>14.52069</v>
      </c>
      <c r="S30" s="36">
        <v>15.248790000000001</v>
      </c>
      <c r="T30" s="36">
        <v>15.648899999999999</v>
      </c>
      <c r="U30" s="36">
        <v>16.024260000000002</v>
      </c>
      <c r="V30" s="36">
        <v>15.359519999999998</v>
      </c>
      <c r="W30" s="36">
        <v>15.752040000000001</v>
      </c>
      <c r="X30" s="36">
        <v>17.160969999999999</v>
      </c>
      <c r="Y30" s="36">
        <v>18.711169999999999</v>
      </c>
      <c r="Z30" s="36">
        <v>18.636600000000001</v>
      </c>
      <c r="AA30" s="36">
        <v>19.3718</v>
      </c>
      <c r="AB30" s="36">
        <v>18.030270000000002</v>
      </c>
      <c r="AC30" s="36">
        <v>17.928269999999998</v>
      </c>
      <c r="AD30" s="36">
        <v>16.64292</v>
      </c>
      <c r="AE30" s="36">
        <v>16.609560000000002</v>
      </c>
      <c r="AF30" s="36">
        <v>16.935110000000002</v>
      </c>
      <c r="AG30" s="36">
        <v>15.685009999999998</v>
      </c>
      <c r="AH30" s="36">
        <v>15.092369999999999</v>
      </c>
      <c r="AI30" s="36">
        <v>17.623459999999998</v>
      </c>
      <c r="AJ30" s="36">
        <v>20.52732</v>
      </c>
      <c r="AK30" s="36">
        <v>22.039210000000001</v>
      </c>
      <c r="AL30" s="36">
        <v>19.60754</v>
      </c>
      <c r="AM30" s="36">
        <v>19.244160000000001</v>
      </c>
      <c r="AN30" s="36">
        <v>20.424600000000002</v>
      </c>
      <c r="AO30" s="36">
        <v>17.973269999999999</v>
      </c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</row>
    <row r="31" spans="2:79" x14ac:dyDescent="0.25">
      <c r="B31" s="1" t="s">
        <v>58</v>
      </c>
      <c r="C31" s="36">
        <v>19.562640000000002</v>
      </c>
      <c r="D31" s="36">
        <v>19.27947</v>
      </c>
      <c r="E31" s="36">
        <v>18.818770000000001</v>
      </c>
      <c r="F31" s="36">
        <v>17.765840000000001</v>
      </c>
      <c r="G31" s="36">
        <v>18.886810000000001</v>
      </c>
      <c r="H31" s="36">
        <v>18.151239999999998</v>
      </c>
      <c r="I31" s="36">
        <v>17.782220000000002</v>
      </c>
      <c r="J31" s="36">
        <v>17.272760000000002</v>
      </c>
      <c r="K31" s="36">
        <v>17.982519999999997</v>
      </c>
      <c r="L31" s="36">
        <v>18.241430000000001</v>
      </c>
      <c r="M31" s="36">
        <v>18.58005</v>
      </c>
      <c r="N31" s="36">
        <v>17.744889999999998</v>
      </c>
      <c r="O31" s="36">
        <v>19.31437</v>
      </c>
      <c r="P31" s="36">
        <v>19.348290000000002</v>
      </c>
      <c r="Q31" s="36">
        <v>19.459689999999998</v>
      </c>
      <c r="R31" s="36">
        <v>19.756170000000001</v>
      </c>
      <c r="S31" s="36">
        <v>21.243819999999999</v>
      </c>
      <c r="T31" s="36">
        <v>21.406179999999999</v>
      </c>
      <c r="U31" s="36">
        <v>21.609729999999999</v>
      </c>
      <c r="V31" s="36">
        <v>21.25442</v>
      </c>
      <c r="W31" s="36">
        <v>22.544919999999998</v>
      </c>
      <c r="X31" s="36">
        <v>22.49776</v>
      </c>
      <c r="Y31" s="36">
        <v>22.36964</v>
      </c>
      <c r="Z31" s="36">
        <v>21.98978</v>
      </c>
      <c r="AA31" s="36">
        <v>22.718879999999999</v>
      </c>
      <c r="AB31" s="36">
        <v>22.766559999999998</v>
      </c>
      <c r="AC31" s="36">
        <v>22.352449999999997</v>
      </c>
      <c r="AD31" s="36">
        <v>21.82893</v>
      </c>
      <c r="AE31" s="36">
        <v>23.168980000000001</v>
      </c>
      <c r="AF31" s="36">
        <v>23.03715</v>
      </c>
      <c r="AG31" s="36">
        <v>22.693169999999999</v>
      </c>
      <c r="AH31" s="36">
        <v>21.622050000000002</v>
      </c>
      <c r="AI31" s="36">
        <v>23.44613</v>
      </c>
      <c r="AJ31" s="36">
        <v>29.263630000000003</v>
      </c>
      <c r="AK31" s="36">
        <v>29.654170000000001</v>
      </c>
      <c r="AL31" s="36">
        <v>27.81861</v>
      </c>
      <c r="AM31" s="36">
        <v>27.875050000000002</v>
      </c>
      <c r="AN31" s="36">
        <v>26.360579999999999</v>
      </c>
      <c r="AO31" s="36">
        <v>25.29269</v>
      </c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</row>
    <row r="38" spans="2:51" x14ac:dyDescent="0.25">
      <c r="B38" s="9" t="s">
        <v>96</v>
      </c>
      <c r="C38" s="9"/>
      <c r="D38" s="9"/>
      <c r="E38" s="9"/>
      <c r="F38" s="9"/>
      <c r="G38" s="9"/>
      <c r="H38" s="7"/>
      <c r="I38" s="7"/>
      <c r="J38" s="7"/>
    </row>
    <row r="40" spans="2:51" ht="30" x14ac:dyDescent="0.25">
      <c r="B40" s="8"/>
      <c r="C40" s="30" t="s">
        <v>24</v>
      </c>
      <c r="D40" s="30" t="s">
        <v>25</v>
      </c>
      <c r="E40" s="30" t="s">
        <v>26</v>
      </c>
      <c r="F40" s="30" t="s">
        <v>27</v>
      </c>
      <c r="G40" s="30" t="s">
        <v>28</v>
      </c>
      <c r="H40" s="30" t="s">
        <v>29</v>
      </c>
      <c r="I40" s="30" t="s">
        <v>30</v>
      </c>
      <c r="J40" s="30" t="s">
        <v>31</v>
      </c>
      <c r="K40" s="30" t="s">
        <v>32</v>
      </c>
      <c r="L40" s="30" t="s">
        <v>33</v>
      </c>
      <c r="M40" s="30" t="s">
        <v>34</v>
      </c>
      <c r="N40" s="30" t="s">
        <v>35</v>
      </c>
      <c r="O40" s="30" t="s">
        <v>36</v>
      </c>
      <c r="P40" s="30" t="s">
        <v>37</v>
      </c>
      <c r="Q40" s="30" t="s">
        <v>38</v>
      </c>
      <c r="R40" s="30" t="s">
        <v>39</v>
      </c>
      <c r="S40" s="30" t="s">
        <v>40</v>
      </c>
      <c r="T40" s="30" t="s">
        <v>41</v>
      </c>
      <c r="U40" s="30" t="s">
        <v>42</v>
      </c>
      <c r="V40" s="30" t="s">
        <v>43</v>
      </c>
      <c r="W40" s="30" t="s">
        <v>44</v>
      </c>
      <c r="X40" s="30" t="s">
        <v>45</v>
      </c>
      <c r="Y40" s="30" t="s">
        <v>46</v>
      </c>
      <c r="Z40" s="30" t="s">
        <v>47</v>
      </c>
      <c r="AA40" s="30" t="s">
        <v>48</v>
      </c>
      <c r="AB40" s="30" t="s">
        <v>49</v>
      </c>
      <c r="AC40" s="30" t="s">
        <v>50</v>
      </c>
      <c r="AD40" s="119" t="s">
        <v>51</v>
      </c>
      <c r="AE40" s="30" t="s">
        <v>52</v>
      </c>
      <c r="AF40" s="30" t="s">
        <v>53</v>
      </c>
      <c r="AG40" s="30" t="s">
        <v>54</v>
      </c>
      <c r="AH40" s="119" t="s">
        <v>91</v>
      </c>
      <c r="AI40" s="30" t="s">
        <v>92</v>
      </c>
      <c r="AJ40" s="30" t="s">
        <v>94</v>
      </c>
      <c r="AK40" s="30" t="s">
        <v>98</v>
      </c>
      <c r="AL40" s="119" t="s">
        <v>101</v>
      </c>
    </row>
    <row r="41" spans="2:51" x14ac:dyDescent="0.25">
      <c r="B41" s="1" t="s">
        <v>0</v>
      </c>
      <c r="C41" s="25">
        <f>SUM(C9:F9)/4</f>
        <v>24.420475</v>
      </c>
      <c r="D41" s="25">
        <f t="shared" ref="D41:AJ41" si="0">SUM(D9:G9)/4</f>
        <v>24.118692500000002</v>
      </c>
      <c r="E41" s="25">
        <f t="shared" si="0"/>
        <v>23.954987500000001</v>
      </c>
      <c r="F41" s="25">
        <f t="shared" si="0"/>
        <v>23.042727500000002</v>
      </c>
      <c r="G41" s="25">
        <f t="shared" si="0"/>
        <v>22.5964475</v>
      </c>
      <c r="H41" s="25">
        <f t="shared" si="0"/>
        <v>22.762067500000001</v>
      </c>
      <c r="I41" s="25">
        <f t="shared" si="0"/>
        <v>22.491900000000001</v>
      </c>
      <c r="J41" s="25">
        <f t="shared" si="0"/>
        <v>22.763647500000001</v>
      </c>
      <c r="K41" s="25">
        <f t="shared" si="0"/>
        <v>23.284505000000003</v>
      </c>
      <c r="L41" s="25">
        <f t="shared" si="0"/>
        <v>23.913697500000001</v>
      </c>
      <c r="M41" s="25">
        <f t="shared" si="0"/>
        <v>25.122594999999997</v>
      </c>
      <c r="N41" s="25">
        <f t="shared" si="0"/>
        <v>25.989764999999998</v>
      </c>
      <c r="O41" s="25">
        <f t="shared" si="0"/>
        <v>27.050572500000001</v>
      </c>
      <c r="P41" s="25">
        <f t="shared" si="0"/>
        <v>27.771297499999999</v>
      </c>
      <c r="Q41" s="25">
        <f t="shared" si="0"/>
        <v>28.675245000000004</v>
      </c>
      <c r="R41" s="25">
        <f t="shared" si="0"/>
        <v>29.890079999999998</v>
      </c>
      <c r="S41" s="25">
        <f t="shared" si="0"/>
        <v>31.727544999999999</v>
      </c>
      <c r="T41" s="25">
        <f t="shared" si="0"/>
        <v>33.340220000000002</v>
      </c>
      <c r="U41" s="25">
        <f t="shared" si="0"/>
        <v>34.640419999999999</v>
      </c>
      <c r="V41" s="25">
        <f t="shared" si="0"/>
        <v>36.061255000000003</v>
      </c>
      <c r="W41" s="25">
        <f t="shared" si="0"/>
        <v>36.085347499999997</v>
      </c>
      <c r="X41" s="25">
        <f t="shared" si="0"/>
        <v>35.570605</v>
      </c>
      <c r="Y41" s="25">
        <f t="shared" si="0"/>
        <v>34.788090000000004</v>
      </c>
      <c r="Z41" s="25">
        <f t="shared" si="0"/>
        <v>34.0171925</v>
      </c>
      <c r="AA41" s="25">
        <f t="shared" si="0"/>
        <v>33.921759999999999</v>
      </c>
      <c r="AB41" s="25">
        <f t="shared" si="0"/>
        <v>34.273777500000008</v>
      </c>
      <c r="AC41" s="25">
        <f t="shared" si="0"/>
        <v>34.177147500000004</v>
      </c>
      <c r="AD41" s="121">
        <f t="shared" si="0"/>
        <v>33.799067499999992</v>
      </c>
      <c r="AE41" s="25">
        <f t="shared" si="0"/>
        <v>33.053309999999996</v>
      </c>
      <c r="AF41" s="25">
        <f t="shared" si="0"/>
        <v>32.534597499999997</v>
      </c>
      <c r="AG41" s="25">
        <f t="shared" si="0"/>
        <v>34.219037499999999</v>
      </c>
      <c r="AH41" s="121">
        <f t="shared" si="0"/>
        <v>35.680092499999994</v>
      </c>
      <c r="AI41" s="25">
        <f t="shared" si="0"/>
        <v>36.751524999999994</v>
      </c>
      <c r="AJ41" s="25">
        <f t="shared" si="0"/>
        <v>38.162099999999995</v>
      </c>
      <c r="AK41" s="25">
        <f>SUM(AK9:AN9)/4</f>
        <v>37.244495000000001</v>
      </c>
      <c r="AL41" s="122">
        <f t="shared" ref="AL41:AL63" si="1">SUM(AL9:AO9)/4</f>
        <v>36.370415000000001</v>
      </c>
      <c r="AM41" s="108">
        <f>(AH41-AD41)/AD41</f>
        <v>5.5653162620536836E-2</v>
      </c>
      <c r="AN41" s="109">
        <f>(AL41-AH41)/AH41</f>
        <v>1.9347553541236136E-2</v>
      </c>
      <c r="AO41" s="108">
        <f>(AL41-AD41)/AD41</f>
        <v>7.6077468705312928E-2</v>
      </c>
      <c r="AP41" s="1" t="s">
        <v>0</v>
      </c>
      <c r="AQ41" s="123">
        <f>_xlfn.RANK.EQ(AO41,AO$41:AO$63)</f>
        <v>20</v>
      </c>
      <c r="AR41" s="25"/>
      <c r="AS41" s="25"/>
      <c r="AT41" s="25"/>
      <c r="AU41" s="25"/>
      <c r="AV41" s="25"/>
      <c r="AW41" s="25"/>
      <c r="AX41" s="25"/>
      <c r="AY41" s="25"/>
    </row>
    <row r="42" spans="2:51" x14ac:dyDescent="0.25">
      <c r="B42" s="1" t="s">
        <v>1</v>
      </c>
      <c r="C42" s="25">
        <f t="shared" ref="C42:AK42" si="2">SUM(C10:F10)/4</f>
        <v>24.636469999999999</v>
      </c>
      <c r="D42" s="25">
        <f t="shared" si="2"/>
        <v>24.351334999999999</v>
      </c>
      <c r="E42" s="25">
        <f t="shared" si="2"/>
        <v>24.280725000000004</v>
      </c>
      <c r="F42" s="25">
        <f t="shared" si="2"/>
        <v>23.789960000000004</v>
      </c>
      <c r="G42" s="25">
        <f t="shared" si="2"/>
        <v>23.540207500000001</v>
      </c>
      <c r="H42" s="25">
        <f t="shared" si="2"/>
        <v>23.158704999999998</v>
      </c>
      <c r="I42" s="25">
        <f t="shared" si="2"/>
        <v>22.466760000000001</v>
      </c>
      <c r="J42" s="25">
        <f t="shared" si="2"/>
        <v>22.217292499999999</v>
      </c>
      <c r="K42" s="25">
        <f t="shared" si="2"/>
        <v>22.235307499999998</v>
      </c>
      <c r="L42" s="25">
        <f t="shared" si="2"/>
        <v>22.831137500000004</v>
      </c>
      <c r="M42" s="25">
        <f t="shared" si="2"/>
        <v>23.827590000000001</v>
      </c>
      <c r="N42" s="25">
        <f t="shared" si="2"/>
        <v>24.423869999999997</v>
      </c>
      <c r="O42" s="25">
        <f t="shared" si="2"/>
        <v>24.658177500000001</v>
      </c>
      <c r="P42" s="25">
        <f t="shared" si="2"/>
        <v>25.082907500000001</v>
      </c>
      <c r="Q42" s="25">
        <f t="shared" si="2"/>
        <v>25.473702499999998</v>
      </c>
      <c r="R42" s="25">
        <f t="shared" si="2"/>
        <v>26.3484725</v>
      </c>
      <c r="S42" s="25">
        <f t="shared" si="2"/>
        <v>27.0598575</v>
      </c>
      <c r="T42" s="25">
        <f t="shared" si="2"/>
        <v>26.947457500000002</v>
      </c>
      <c r="U42" s="25">
        <f t="shared" si="2"/>
        <v>26.962759999999999</v>
      </c>
      <c r="V42" s="25">
        <f t="shared" si="2"/>
        <v>26.194395</v>
      </c>
      <c r="W42" s="25">
        <f t="shared" si="2"/>
        <v>26.101307499999997</v>
      </c>
      <c r="X42" s="25">
        <f t="shared" si="2"/>
        <v>26.18695</v>
      </c>
      <c r="Y42" s="25">
        <f t="shared" si="2"/>
        <v>26.589925000000001</v>
      </c>
      <c r="Z42" s="25">
        <f t="shared" si="2"/>
        <v>27.807725000000001</v>
      </c>
      <c r="AA42" s="25">
        <f t="shared" si="2"/>
        <v>28.565414999999998</v>
      </c>
      <c r="AB42" s="25">
        <f t="shared" si="2"/>
        <v>29.184555</v>
      </c>
      <c r="AC42" s="25">
        <f t="shared" si="2"/>
        <v>29.475319999999996</v>
      </c>
      <c r="AD42" s="121">
        <f t="shared" si="2"/>
        <v>29.033047500000002</v>
      </c>
      <c r="AE42" s="25">
        <f t="shared" si="2"/>
        <v>28.797125000000001</v>
      </c>
      <c r="AF42" s="25">
        <f t="shared" si="2"/>
        <v>29.421697499999997</v>
      </c>
      <c r="AG42" s="25">
        <f t="shared" si="2"/>
        <v>30.4901725</v>
      </c>
      <c r="AH42" s="121">
        <f t="shared" si="2"/>
        <v>31.192484999999998</v>
      </c>
      <c r="AI42" s="25">
        <f t="shared" si="2"/>
        <v>32.485437500000003</v>
      </c>
      <c r="AJ42" s="25">
        <f t="shared" si="2"/>
        <v>32.999337499999996</v>
      </c>
      <c r="AK42" s="25">
        <f t="shared" si="2"/>
        <v>32.992057500000001</v>
      </c>
      <c r="AL42" s="122">
        <f t="shared" si="1"/>
        <v>33.1880825</v>
      </c>
      <c r="AM42" s="108">
        <f t="shared" ref="AM42:AM63" si="3">(AH42-AD42)/AD42</f>
        <v>7.437860252183294E-2</v>
      </c>
      <c r="AN42" s="109">
        <f t="shared" ref="AN42:AN63" si="4">(AL42-AH42)/AH42</f>
        <v>6.3976868146285962E-2</v>
      </c>
      <c r="AO42" s="108">
        <f t="shared" ref="AO42:AO63" si="5">(AL42-AD42)/AD42</f>
        <v>0.14311398071456322</v>
      </c>
      <c r="AP42" s="1" t="s">
        <v>1</v>
      </c>
      <c r="AQ42" s="123">
        <f t="shared" ref="AQ42:AQ62" si="6">_xlfn.RANK.EQ(AO42,AO$41:AO$63)</f>
        <v>13</v>
      </c>
      <c r="AR42" s="25"/>
      <c r="AS42" s="25"/>
      <c r="AT42" s="25"/>
      <c r="AU42" s="25"/>
      <c r="AV42" s="25"/>
      <c r="AW42" s="25"/>
      <c r="AX42" s="25"/>
      <c r="AY42" s="25"/>
    </row>
    <row r="43" spans="2:51" x14ac:dyDescent="0.25">
      <c r="B43" s="1" t="s">
        <v>2</v>
      </c>
      <c r="C43" s="25">
        <f t="shared" ref="C43:AK43" si="7">SUM(C11:F11)/4</f>
        <v>26.122259999999997</v>
      </c>
      <c r="D43" s="25">
        <f t="shared" si="7"/>
        <v>26.10013</v>
      </c>
      <c r="E43" s="25">
        <f t="shared" si="7"/>
        <v>26.862547499999998</v>
      </c>
      <c r="F43" s="25">
        <f t="shared" si="7"/>
        <v>26.893690000000003</v>
      </c>
      <c r="G43" s="25">
        <f t="shared" si="7"/>
        <v>27.371192499999999</v>
      </c>
      <c r="H43" s="25">
        <f t="shared" si="7"/>
        <v>26.191100000000002</v>
      </c>
      <c r="I43" s="25">
        <f t="shared" si="7"/>
        <v>24.213094999999999</v>
      </c>
      <c r="J43" s="25">
        <f t="shared" si="7"/>
        <v>23.693694999999998</v>
      </c>
      <c r="K43" s="25">
        <f t="shared" si="7"/>
        <v>22.951844999999999</v>
      </c>
      <c r="L43" s="25">
        <f t="shared" si="7"/>
        <v>23.089142499999998</v>
      </c>
      <c r="M43" s="25">
        <f t="shared" si="7"/>
        <v>23.665455000000001</v>
      </c>
      <c r="N43" s="25">
        <f t="shared" si="7"/>
        <v>24.223632500000001</v>
      </c>
      <c r="O43" s="25">
        <f t="shared" si="7"/>
        <v>25.065224999999998</v>
      </c>
      <c r="P43" s="25">
        <f t="shared" si="7"/>
        <v>27.013612500000001</v>
      </c>
      <c r="Q43" s="25">
        <f t="shared" si="7"/>
        <v>28.633444999999998</v>
      </c>
      <c r="R43" s="25">
        <f t="shared" si="7"/>
        <v>30.0204925</v>
      </c>
      <c r="S43" s="25">
        <f t="shared" si="7"/>
        <v>30.863707499999997</v>
      </c>
      <c r="T43" s="25">
        <f t="shared" si="7"/>
        <v>30.814802499999999</v>
      </c>
      <c r="U43" s="25">
        <f t="shared" si="7"/>
        <v>31.079174999999999</v>
      </c>
      <c r="V43" s="25">
        <f t="shared" si="7"/>
        <v>31.48592</v>
      </c>
      <c r="W43" s="25">
        <f t="shared" si="7"/>
        <v>32.521240000000006</v>
      </c>
      <c r="X43" s="25">
        <f t="shared" si="7"/>
        <v>32.979005000000001</v>
      </c>
      <c r="Y43" s="25">
        <f t="shared" si="7"/>
        <v>34.304730000000006</v>
      </c>
      <c r="Z43" s="25">
        <f t="shared" si="7"/>
        <v>34.361492500000004</v>
      </c>
      <c r="AA43" s="25">
        <f t="shared" si="7"/>
        <v>34.442852500000001</v>
      </c>
      <c r="AB43" s="25">
        <f t="shared" si="7"/>
        <v>34.250757500000006</v>
      </c>
      <c r="AC43" s="25">
        <f t="shared" si="7"/>
        <v>32.158867499999999</v>
      </c>
      <c r="AD43" s="121">
        <f t="shared" si="7"/>
        <v>32.5380325</v>
      </c>
      <c r="AE43" s="25">
        <f t="shared" si="7"/>
        <v>32.485320000000002</v>
      </c>
      <c r="AF43" s="25">
        <f t="shared" si="7"/>
        <v>32.877407499999997</v>
      </c>
      <c r="AG43" s="25">
        <f t="shared" si="7"/>
        <v>34.236280000000001</v>
      </c>
      <c r="AH43" s="121">
        <f t="shared" si="7"/>
        <v>34.857067499999999</v>
      </c>
      <c r="AI43" s="25">
        <f t="shared" si="7"/>
        <v>34.518199999999993</v>
      </c>
      <c r="AJ43" s="25">
        <f t="shared" si="7"/>
        <v>33.502395</v>
      </c>
      <c r="AK43" s="25">
        <f t="shared" si="7"/>
        <v>31.985272500000001</v>
      </c>
      <c r="AL43" s="122">
        <f t="shared" si="1"/>
        <v>30.0129825</v>
      </c>
      <c r="AM43" s="108">
        <f t="shared" si="3"/>
        <v>7.1271518952475063E-2</v>
      </c>
      <c r="AN43" s="109">
        <f t="shared" si="4"/>
        <v>-0.13896995207643328</v>
      </c>
      <c r="AO43" s="108">
        <f t="shared" si="5"/>
        <v>-7.7603032697198274E-2</v>
      </c>
      <c r="AP43" s="1" t="s">
        <v>2</v>
      </c>
      <c r="AQ43" s="123">
        <f t="shared" si="6"/>
        <v>23</v>
      </c>
      <c r="AR43" s="25"/>
      <c r="AS43" s="25"/>
      <c r="AT43" s="25"/>
      <c r="AU43" s="25"/>
      <c r="AV43" s="25"/>
      <c r="AW43" s="25"/>
      <c r="AX43" s="25"/>
      <c r="AY43" s="25"/>
    </row>
    <row r="44" spans="2:51" x14ac:dyDescent="0.25">
      <c r="B44" s="1" t="s">
        <v>3</v>
      </c>
      <c r="C44" s="25">
        <f t="shared" ref="C44:AK44" si="8">SUM(C12:F12)/4</f>
        <v>27.4231525</v>
      </c>
      <c r="D44" s="25">
        <f t="shared" si="8"/>
        <v>27.55594</v>
      </c>
      <c r="E44" s="25">
        <f t="shared" si="8"/>
        <v>27.463362500000002</v>
      </c>
      <c r="F44" s="25">
        <f t="shared" si="8"/>
        <v>27.674965</v>
      </c>
      <c r="G44" s="25">
        <f t="shared" si="8"/>
        <v>27.355422499999996</v>
      </c>
      <c r="H44" s="25">
        <f t="shared" si="8"/>
        <v>26.368772500000002</v>
      </c>
      <c r="I44" s="25">
        <f t="shared" si="8"/>
        <v>27.85417</v>
      </c>
      <c r="J44" s="25">
        <f t="shared" si="8"/>
        <v>28.741434999999999</v>
      </c>
      <c r="K44" s="25">
        <f t="shared" si="8"/>
        <v>28.965822500000002</v>
      </c>
      <c r="L44" s="25">
        <f t="shared" si="8"/>
        <v>30.032515</v>
      </c>
      <c r="M44" s="25">
        <f t="shared" si="8"/>
        <v>28.994464999999998</v>
      </c>
      <c r="N44" s="25">
        <f t="shared" si="8"/>
        <v>28.7922875</v>
      </c>
      <c r="O44" s="25">
        <f t="shared" si="8"/>
        <v>29.687329999999996</v>
      </c>
      <c r="P44" s="25">
        <f t="shared" si="8"/>
        <v>30.341867499999999</v>
      </c>
      <c r="Q44" s="25">
        <f t="shared" si="8"/>
        <v>30.370572500000002</v>
      </c>
      <c r="R44" s="25">
        <f t="shared" si="8"/>
        <v>30.524977499999999</v>
      </c>
      <c r="S44" s="25">
        <f t="shared" si="8"/>
        <v>30.548647499999998</v>
      </c>
      <c r="T44" s="25">
        <f t="shared" si="8"/>
        <v>30.491874999999997</v>
      </c>
      <c r="U44" s="25">
        <f t="shared" si="8"/>
        <v>31.367145000000001</v>
      </c>
      <c r="V44" s="25">
        <f t="shared" si="8"/>
        <v>32.415894999999999</v>
      </c>
      <c r="W44" s="25">
        <f t="shared" si="8"/>
        <v>33.631012499999997</v>
      </c>
      <c r="X44" s="25">
        <f t="shared" si="8"/>
        <v>34.468632499999998</v>
      </c>
      <c r="Y44" s="25">
        <f t="shared" si="8"/>
        <v>34.550125000000001</v>
      </c>
      <c r="Z44" s="25">
        <f t="shared" si="8"/>
        <v>34.257977500000003</v>
      </c>
      <c r="AA44" s="25">
        <f t="shared" si="8"/>
        <v>33.198717500000001</v>
      </c>
      <c r="AB44" s="25">
        <f t="shared" si="8"/>
        <v>33.184777499999996</v>
      </c>
      <c r="AC44" s="25">
        <f t="shared" si="8"/>
        <v>32.754919999999998</v>
      </c>
      <c r="AD44" s="121">
        <f t="shared" si="8"/>
        <v>32.497757499999999</v>
      </c>
      <c r="AE44" s="25">
        <f t="shared" si="8"/>
        <v>32.26153</v>
      </c>
      <c r="AF44" s="25">
        <f t="shared" si="8"/>
        <v>31.333855</v>
      </c>
      <c r="AG44" s="25">
        <f t="shared" si="8"/>
        <v>32.699019999999997</v>
      </c>
      <c r="AH44" s="121">
        <f t="shared" si="8"/>
        <v>35.254747500000001</v>
      </c>
      <c r="AI44" s="25">
        <f t="shared" si="8"/>
        <v>36.807450000000003</v>
      </c>
      <c r="AJ44" s="25">
        <f t="shared" si="8"/>
        <v>39.097429999999996</v>
      </c>
      <c r="AK44" s="25">
        <f t="shared" si="8"/>
        <v>39.193669999999997</v>
      </c>
      <c r="AL44" s="122">
        <f t="shared" si="1"/>
        <v>37.859057499999999</v>
      </c>
      <c r="AM44" s="108">
        <f t="shared" si="3"/>
        <v>8.483631524421345E-2</v>
      </c>
      <c r="AN44" s="109">
        <f t="shared" si="4"/>
        <v>7.3871185717611448E-2</v>
      </c>
      <c r="AO44" s="108">
        <f t="shared" si="5"/>
        <v>0.16497446016082803</v>
      </c>
      <c r="AP44" s="1" t="s">
        <v>3</v>
      </c>
      <c r="AQ44" s="123">
        <f t="shared" si="6"/>
        <v>11</v>
      </c>
      <c r="AR44" s="25"/>
      <c r="AS44" s="25"/>
      <c r="AT44" s="25"/>
      <c r="AU44" s="25"/>
      <c r="AV44" s="25"/>
      <c r="AW44" s="25"/>
      <c r="AX44" s="25"/>
      <c r="AY44" s="25"/>
    </row>
    <row r="45" spans="2:51" x14ac:dyDescent="0.25">
      <c r="B45" s="1" t="s">
        <v>4</v>
      </c>
      <c r="C45" s="25">
        <f t="shared" ref="C45:AK45" si="9">SUM(C13:F13)/4</f>
        <v>33.557802499999994</v>
      </c>
      <c r="D45" s="25">
        <f t="shared" si="9"/>
        <v>32.853222500000001</v>
      </c>
      <c r="E45" s="25">
        <f t="shared" si="9"/>
        <v>31.479585</v>
      </c>
      <c r="F45" s="25">
        <f t="shared" si="9"/>
        <v>30.618650000000002</v>
      </c>
      <c r="G45" s="25">
        <f t="shared" si="9"/>
        <v>29.7864425</v>
      </c>
      <c r="H45" s="25">
        <f t="shared" si="9"/>
        <v>28.95598</v>
      </c>
      <c r="I45" s="25">
        <f t="shared" si="9"/>
        <v>28.989285000000002</v>
      </c>
      <c r="J45" s="25">
        <f t="shared" si="9"/>
        <v>28.696617500000002</v>
      </c>
      <c r="K45" s="25">
        <f t="shared" si="9"/>
        <v>28.528397500000001</v>
      </c>
      <c r="L45" s="25">
        <f t="shared" si="9"/>
        <v>28.721007500000002</v>
      </c>
      <c r="M45" s="25">
        <f t="shared" si="9"/>
        <v>29.323164999999999</v>
      </c>
      <c r="N45" s="25">
        <f t="shared" si="9"/>
        <v>29.454902499999999</v>
      </c>
      <c r="O45" s="25">
        <f t="shared" si="9"/>
        <v>29.959585000000001</v>
      </c>
      <c r="P45" s="25">
        <f t="shared" si="9"/>
        <v>30.614845000000003</v>
      </c>
      <c r="Q45" s="25">
        <f t="shared" si="9"/>
        <v>30.701192499999998</v>
      </c>
      <c r="R45" s="25">
        <f t="shared" si="9"/>
        <v>31.293067499999999</v>
      </c>
      <c r="S45" s="25">
        <f t="shared" si="9"/>
        <v>32.109594999999999</v>
      </c>
      <c r="T45" s="25">
        <f t="shared" si="9"/>
        <v>32.648322499999999</v>
      </c>
      <c r="U45" s="25">
        <f t="shared" si="9"/>
        <v>32.790415000000003</v>
      </c>
      <c r="V45" s="25">
        <f t="shared" si="9"/>
        <v>32.923120000000004</v>
      </c>
      <c r="W45" s="25">
        <f t="shared" si="9"/>
        <v>32.662212500000003</v>
      </c>
      <c r="X45" s="25">
        <f t="shared" si="9"/>
        <v>31.946460000000002</v>
      </c>
      <c r="Y45" s="25">
        <f t="shared" si="9"/>
        <v>32.231875000000002</v>
      </c>
      <c r="Z45" s="25">
        <f t="shared" si="9"/>
        <v>32.673200000000001</v>
      </c>
      <c r="AA45" s="25">
        <f t="shared" si="9"/>
        <v>33.513127499999996</v>
      </c>
      <c r="AB45" s="25">
        <f t="shared" si="9"/>
        <v>34.810382499999996</v>
      </c>
      <c r="AC45" s="25">
        <f t="shared" si="9"/>
        <v>35.400599999999997</v>
      </c>
      <c r="AD45" s="121">
        <f t="shared" si="9"/>
        <v>35.706714999999996</v>
      </c>
      <c r="AE45" s="25">
        <f t="shared" si="9"/>
        <v>36.521189999999997</v>
      </c>
      <c r="AF45" s="25">
        <f t="shared" si="9"/>
        <v>36.814957499999991</v>
      </c>
      <c r="AG45" s="25">
        <f t="shared" si="9"/>
        <v>38.633317499999997</v>
      </c>
      <c r="AH45" s="121">
        <f t="shared" si="9"/>
        <v>40.093509999999995</v>
      </c>
      <c r="AI45" s="25">
        <f t="shared" si="9"/>
        <v>39.711432499999994</v>
      </c>
      <c r="AJ45" s="25">
        <f t="shared" si="9"/>
        <v>39.780782500000001</v>
      </c>
      <c r="AK45" s="25">
        <f t="shared" si="9"/>
        <v>37.048439999999999</v>
      </c>
      <c r="AL45" s="122">
        <f t="shared" si="1"/>
        <v>34.869697500000001</v>
      </c>
      <c r="AM45" s="108">
        <f t="shared" si="3"/>
        <v>0.12285630307912671</v>
      </c>
      <c r="AN45" s="109">
        <f t="shared" si="4"/>
        <v>-0.130290725356797</v>
      </c>
      <c r="AO45" s="108">
        <f t="shared" si="5"/>
        <v>-2.3441459120504219E-2</v>
      </c>
      <c r="AP45" s="1" t="s">
        <v>4</v>
      </c>
      <c r="AQ45" s="123">
        <f t="shared" si="6"/>
        <v>22</v>
      </c>
      <c r="AR45" s="25"/>
      <c r="AS45" s="25"/>
      <c r="AT45" s="25"/>
      <c r="AU45" s="25"/>
      <c r="AV45" s="25"/>
      <c r="AW45" s="25"/>
      <c r="AX45" s="25"/>
      <c r="AY45" s="25"/>
    </row>
    <row r="46" spans="2:51" x14ac:dyDescent="0.25">
      <c r="B46" s="1" t="s">
        <v>5</v>
      </c>
      <c r="C46" s="25">
        <f t="shared" ref="C46:AK46" si="10">SUM(C14:F14)/4</f>
        <v>26.585695000000001</v>
      </c>
      <c r="D46" s="25">
        <f t="shared" si="10"/>
        <v>26.377205</v>
      </c>
      <c r="E46" s="25">
        <f t="shared" si="10"/>
        <v>26.070942500000001</v>
      </c>
      <c r="F46" s="25">
        <f t="shared" si="10"/>
        <v>25.382582499999998</v>
      </c>
      <c r="G46" s="25">
        <f t="shared" si="10"/>
        <v>25.316312499999999</v>
      </c>
      <c r="H46" s="25">
        <f t="shared" si="10"/>
        <v>25.033897499999998</v>
      </c>
      <c r="I46" s="25">
        <f t="shared" si="10"/>
        <v>24.640092500000002</v>
      </c>
      <c r="J46" s="25">
        <f t="shared" si="10"/>
        <v>25.326135000000001</v>
      </c>
      <c r="K46" s="25">
        <f t="shared" si="10"/>
        <v>25.272580000000001</v>
      </c>
      <c r="L46" s="25">
        <f t="shared" si="10"/>
        <v>25.430072500000001</v>
      </c>
      <c r="M46" s="25">
        <f t="shared" si="10"/>
        <v>25.827802500000004</v>
      </c>
      <c r="N46" s="25">
        <f t="shared" si="10"/>
        <v>25.9589775</v>
      </c>
      <c r="O46" s="25">
        <f t="shared" si="10"/>
        <v>26.632570000000001</v>
      </c>
      <c r="P46" s="25">
        <f t="shared" si="10"/>
        <v>27.784380000000002</v>
      </c>
      <c r="Q46" s="25">
        <f t="shared" si="10"/>
        <v>28.809177500000004</v>
      </c>
      <c r="R46" s="25">
        <f t="shared" si="10"/>
        <v>30.186385000000005</v>
      </c>
      <c r="S46" s="25">
        <f t="shared" si="10"/>
        <v>30.730287500000003</v>
      </c>
      <c r="T46" s="25">
        <f t="shared" si="10"/>
        <v>30.703797500000004</v>
      </c>
      <c r="U46" s="25">
        <f t="shared" si="10"/>
        <v>30.703099999999999</v>
      </c>
      <c r="V46" s="25">
        <f t="shared" si="10"/>
        <v>30.181140000000003</v>
      </c>
      <c r="W46" s="25">
        <f t="shared" si="10"/>
        <v>29.753487499999999</v>
      </c>
      <c r="X46" s="25">
        <f t="shared" si="10"/>
        <v>29.168044999999999</v>
      </c>
      <c r="Y46" s="25">
        <f t="shared" si="10"/>
        <v>28.2534025</v>
      </c>
      <c r="Z46" s="25">
        <f t="shared" si="10"/>
        <v>27.4990475</v>
      </c>
      <c r="AA46" s="25">
        <f t="shared" si="10"/>
        <v>27.1861575</v>
      </c>
      <c r="AB46" s="25">
        <f t="shared" si="10"/>
        <v>27.687557499999997</v>
      </c>
      <c r="AC46" s="25">
        <f t="shared" si="10"/>
        <v>28.303042499999997</v>
      </c>
      <c r="AD46" s="121">
        <f t="shared" si="10"/>
        <v>28.734815000000001</v>
      </c>
      <c r="AE46" s="25">
        <f t="shared" si="10"/>
        <v>28.490042500000001</v>
      </c>
      <c r="AF46" s="25">
        <f t="shared" si="10"/>
        <v>28.1916625</v>
      </c>
      <c r="AG46" s="25">
        <f t="shared" si="10"/>
        <v>30.3369</v>
      </c>
      <c r="AH46" s="121">
        <f t="shared" si="10"/>
        <v>32.561644999999999</v>
      </c>
      <c r="AI46" s="25">
        <f t="shared" si="10"/>
        <v>35.0144825</v>
      </c>
      <c r="AJ46" s="25">
        <f t="shared" si="10"/>
        <v>36.043655000000001</v>
      </c>
      <c r="AK46" s="25">
        <f t="shared" si="10"/>
        <v>34.536922500000003</v>
      </c>
      <c r="AL46" s="122">
        <f t="shared" si="1"/>
        <v>32.351692500000006</v>
      </c>
      <c r="AM46" s="108">
        <f t="shared" si="3"/>
        <v>0.13317747130092877</v>
      </c>
      <c r="AN46" s="109">
        <f t="shared" si="4"/>
        <v>-6.4478468455753044E-3</v>
      </c>
      <c r="AO46" s="108">
        <f t="shared" si="5"/>
        <v>0.12587091651712407</v>
      </c>
      <c r="AP46" s="1" t="s">
        <v>5</v>
      </c>
      <c r="AQ46" s="123">
        <f t="shared" si="6"/>
        <v>16</v>
      </c>
      <c r="AR46" s="25"/>
      <c r="AS46" s="25"/>
      <c r="AT46" s="25"/>
      <c r="AU46" s="25"/>
      <c r="AV46" s="25"/>
      <c r="AW46" s="25"/>
      <c r="AX46" s="25"/>
      <c r="AY46" s="25"/>
    </row>
    <row r="47" spans="2:51" x14ac:dyDescent="0.25">
      <c r="B47" s="1" t="s">
        <v>6</v>
      </c>
      <c r="C47" s="25">
        <f t="shared" ref="C47:AK47" si="11">SUM(C15:F15)/4</f>
        <v>32.945989999999995</v>
      </c>
      <c r="D47" s="25">
        <f t="shared" si="11"/>
        <v>31.9390225</v>
      </c>
      <c r="E47" s="25">
        <f t="shared" si="11"/>
        <v>31.278297499999997</v>
      </c>
      <c r="F47" s="25">
        <f t="shared" si="11"/>
        <v>29.926684999999999</v>
      </c>
      <c r="G47" s="25">
        <f t="shared" si="11"/>
        <v>29.069630000000004</v>
      </c>
      <c r="H47" s="25">
        <f t="shared" si="11"/>
        <v>28.056575000000002</v>
      </c>
      <c r="I47" s="25">
        <f t="shared" si="11"/>
        <v>27.228045000000002</v>
      </c>
      <c r="J47" s="25">
        <f t="shared" si="11"/>
        <v>27.366875</v>
      </c>
      <c r="K47" s="25">
        <f t="shared" si="11"/>
        <v>27.508942500000003</v>
      </c>
      <c r="L47" s="25">
        <f t="shared" si="11"/>
        <v>28.243242500000001</v>
      </c>
      <c r="M47" s="25">
        <f t="shared" si="11"/>
        <v>28.223140000000001</v>
      </c>
      <c r="N47" s="25">
        <f t="shared" si="11"/>
        <v>27.969535</v>
      </c>
      <c r="O47" s="25">
        <f t="shared" si="11"/>
        <v>28.415195000000004</v>
      </c>
      <c r="P47" s="25">
        <f t="shared" si="11"/>
        <v>28.809397499999999</v>
      </c>
      <c r="Q47" s="25">
        <f t="shared" si="11"/>
        <v>29.417292500000002</v>
      </c>
      <c r="R47" s="25">
        <f t="shared" si="11"/>
        <v>30.011522499999998</v>
      </c>
      <c r="S47" s="25">
        <f t="shared" si="11"/>
        <v>29.514015000000001</v>
      </c>
      <c r="T47" s="25">
        <f t="shared" si="11"/>
        <v>29.4062175</v>
      </c>
      <c r="U47" s="25">
        <f t="shared" si="11"/>
        <v>29.553014999999998</v>
      </c>
      <c r="V47" s="25">
        <f t="shared" si="11"/>
        <v>29.9333925</v>
      </c>
      <c r="W47" s="25">
        <f t="shared" si="11"/>
        <v>31.1321525</v>
      </c>
      <c r="X47" s="25">
        <f t="shared" si="11"/>
        <v>31.499365000000001</v>
      </c>
      <c r="Y47" s="25">
        <f t="shared" si="11"/>
        <v>32.2208975</v>
      </c>
      <c r="Z47" s="25">
        <f t="shared" si="11"/>
        <v>32.703697500000004</v>
      </c>
      <c r="AA47" s="25">
        <f t="shared" si="11"/>
        <v>32.837555000000002</v>
      </c>
      <c r="AB47" s="25">
        <f t="shared" si="11"/>
        <v>33.3095225</v>
      </c>
      <c r="AC47" s="25">
        <f t="shared" si="11"/>
        <v>33.467959999999998</v>
      </c>
      <c r="AD47" s="121">
        <f t="shared" si="11"/>
        <v>34.365362500000003</v>
      </c>
      <c r="AE47" s="25">
        <f t="shared" si="11"/>
        <v>34.7417625</v>
      </c>
      <c r="AF47" s="25">
        <f t="shared" si="11"/>
        <v>34.63156</v>
      </c>
      <c r="AG47" s="25">
        <f t="shared" si="11"/>
        <v>35.3043975</v>
      </c>
      <c r="AH47" s="121">
        <f t="shared" si="11"/>
        <v>35.890262499999999</v>
      </c>
      <c r="AI47" s="25">
        <f t="shared" si="11"/>
        <v>36.496737499999995</v>
      </c>
      <c r="AJ47" s="25">
        <f t="shared" si="11"/>
        <v>36.514210000000006</v>
      </c>
      <c r="AK47" s="25">
        <f t="shared" si="11"/>
        <v>36.757967499999999</v>
      </c>
      <c r="AL47" s="122">
        <f t="shared" si="1"/>
        <v>36.158640000000005</v>
      </c>
      <c r="AM47" s="108">
        <f t="shared" si="3"/>
        <v>4.4373167895435266E-2</v>
      </c>
      <c r="AN47" s="109">
        <f t="shared" si="4"/>
        <v>7.4777246335271811E-3</v>
      </c>
      <c r="AO47" s="108">
        <f t="shared" si="5"/>
        <v>5.2182702859601783E-2</v>
      </c>
      <c r="AP47" s="1" t="s">
        <v>6</v>
      </c>
      <c r="AQ47" s="123">
        <f t="shared" si="6"/>
        <v>21</v>
      </c>
      <c r="AR47" s="25"/>
      <c r="AS47" s="25"/>
      <c r="AT47" s="25"/>
      <c r="AU47" s="25"/>
      <c r="AV47" s="25"/>
      <c r="AW47" s="25"/>
      <c r="AX47" s="25"/>
      <c r="AY47" s="25"/>
    </row>
    <row r="48" spans="2:51" x14ac:dyDescent="0.25">
      <c r="B48" s="1" t="s">
        <v>7</v>
      </c>
      <c r="C48" s="25">
        <f t="shared" ref="C48:AK48" si="12">SUM(C16:F16)/4</f>
        <v>32.3515175</v>
      </c>
      <c r="D48" s="25">
        <f t="shared" si="12"/>
        <v>32.777312500000001</v>
      </c>
      <c r="E48" s="25">
        <f t="shared" si="12"/>
        <v>32.875635000000003</v>
      </c>
      <c r="F48" s="25">
        <f t="shared" si="12"/>
        <v>33.080032500000002</v>
      </c>
      <c r="G48" s="25">
        <f t="shared" si="12"/>
        <v>32.8045975</v>
      </c>
      <c r="H48" s="25">
        <f t="shared" si="12"/>
        <v>31.962269999999997</v>
      </c>
      <c r="I48" s="25">
        <f t="shared" si="12"/>
        <v>30.7867225</v>
      </c>
      <c r="J48" s="25">
        <f t="shared" si="12"/>
        <v>30.989525</v>
      </c>
      <c r="K48" s="25">
        <f t="shared" si="12"/>
        <v>30.403162500000001</v>
      </c>
      <c r="L48" s="25">
        <f t="shared" si="12"/>
        <v>30.179279999999999</v>
      </c>
      <c r="M48" s="25">
        <f t="shared" si="12"/>
        <v>30.245139999999999</v>
      </c>
      <c r="N48" s="25">
        <f t="shared" si="12"/>
        <v>29.424795</v>
      </c>
      <c r="O48" s="25">
        <f t="shared" si="12"/>
        <v>29.624615000000002</v>
      </c>
      <c r="P48" s="25">
        <f t="shared" si="12"/>
        <v>30.083592500000002</v>
      </c>
      <c r="Q48" s="25">
        <f t="shared" si="12"/>
        <v>30.900845</v>
      </c>
      <c r="R48" s="25">
        <f t="shared" si="12"/>
        <v>32.661417499999999</v>
      </c>
      <c r="S48" s="25">
        <f t="shared" si="12"/>
        <v>33.300712499999996</v>
      </c>
      <c r="T48" s="25">
        <f t="shared" si="12"/>
        <v>33.494859999999996</v>
      </c>
      <c r="U48" s="25">
        <f t="shared" si="12"/>
        <v>32.810007499999998</v>
      </c>
      <c r="V48" s="25">
        <f t="shared" si="12"/>
        <v>31.688657499999998</v>
      </c>
      <c r="W48" s="25">
        <f t="shared" si="12"/>
        <v>31.214745000000001</v>
      </c>
      <c r="X48" s="25">
        <f t="shared" si="12"/>
        <v>31.113927500000003</v>
      </c>
      <c r="Y48" s="25">
        <f t="shared" si="12"/>
        <v>31.429615000000002</v>
      </c>
      <c r="Z48" s="25">
        <f t="shared" si="12"/>
        <v>31.433607500000001</v>
      </c>
      <c r="AA48" s="25">
        <f t="shared" si="12"/>
        <v>31.977717500000004</v>
      </c>
      <c r="AB48" s="25">
        <f t="shared" si="12"/>
        <v>32.4429175</v>
      </c>
      <c r="AC48" s="25">
        <f t="shared" si="12"/>
        <v>33.989077500000008</v>
      </c>
      <c r="AD48" s="121">
        <f t="shared" si="12"/>
        <v>35.671882500000002</v>
      </c>
      <c r="AE48" s="25">
        <f t="shared" si="12"/>
        <v>36.523274999999998</v>
      </c>
      <c r="AF48" s="25">
        <f t="shared" si="12"/>
        <v>37.185694999999996</v>
      </c>
      <c r="AG48" s="25">
        <f t="shared" si="12"/>
        <v>37.998057500000002</v>
      </c>
      <c r="AH48" s="121">
        <f t="shared" si="12"/>
        <v>40.344632499999996</v>
      </c>
      <c r="AI48" s="25">
        <f t="shared" si="12"/>
        <v>41.931259999999995</v>
      </c>
      <c r="AJ48" s="25">
        <f t="shared" si="12"/>
        <v>43.372587500000002</v>
      </c>
      <c r="AK48" s="25">
        <f t="shared" si="12"/>
        <v>43.946257500000002</v>
      </c>
      <c r="AL48" s="122">
        <f t="shared" si="1"/>
        <v>41.455995000000001</v>
      </c>
      <c r="AM48" s="108">
        <f t="shared" si="3"/>
        <v>0.13099252611633247</v>
      </c>
      <c r="AN48" s="109">
        <f t="shared" si="4"/>
        <v>2.7546725081707107E-2</v>
      </c>
      <c r="AO48" s="108">
        <f t="shared" si="5"/>
        <v>0.16214766630272454</v>
      </c>
      <c r="AP48" s="1" t="s">
        <v>7</v>
      </c>
      <c r="AQ48" s="123">
        <f t="shared" si="6"/>
        <v>12</v>
      </c>
      <c r="AR48" s="25"/>
      <c r="AS48" s="25"/>
      <c r="AT48" s="25"/>
      <c r="AU48" s="25"/>
      <c r="AV48" s="25"/>
      <c r="AW48" s="25"/>
      <c r="AX48" s="25"/>
      <c r="AY48" s="25"/>
    </row>
    <row r="49" spans="2:51" x14ac:dyDescent="0.25">
      <c r="B49" s="1" t="s">
        <v>8</v>
      </c>
      <c r="C49" s="25">
        <f t="shared" ref="C49:AK49" si="13">SUM(C17:F17)/4</f>
        <v>27.388372499999999</v>
      </c>
      <c r="D49" s="25">
        <f t="shared" si="13"/>
        <v>27.475280000000001</v>
      </c>
      <c r="E49" s="25">
        <f t="shared" si="13"/>
        <v>27.300699999999999</v>
      </c>
      <c r="F49" s="25">
        <f t="shared" si="13"/>
        <v>27.454144999999997</v>
      </c>
      <c r="G49" s="25">
        <f t="shared" si="13"/>
        <v>27.488007500000002</v>
      </c>
      <c r="H49" s="25">
        <f t="shared" si="13"/>
        <v>27.756227500000001</v>
      </c>
      <c r="I49" s="25">
        <f t="shared" si="13"/>
        <v>28.1709475</v>
      </c>
      <c r="J49" s="25">
        <f t="shared" si="13"/>
        <v>28.47701</v>
      </c>
      <c r="K49" s="25">
        <f t="shared" si="13"/>
        <v>28.784850000000002</v>
      </c>
      <c r="L49" s="25">
        <f t="shared" si="13"/>
        <v>28.8063675</v>
      </c>
      <c r="M49" s="25">
        <f t="shared" si="13"/>
        <v>28.586017500000001</v>
      </c>
      <c r="N49" s="25">
        <f t="shared" si="13"/>
        <v>28.448854999999998</v>
      </c>
      <c r="O49" s="25">
        <f t="shared" si="13"/>
        <v>29.788015000000001</v>
      </c>
      <c r="P49" s="25">
        <f t="shared" si="13"/>
        <v>30.456972499999999</v>
      </c>
      <c r="Q49" s="25">
        <f t="shared" si="13"/>
        <v>30.944157500000003</v>
      </c>
      <c r="R49" s="25">
        <f t="shared" si="13"/>
        <v>31.803667499999996</v>
      </c>
      <c r="S49" s="25">
        <f t="shared" si="13"/>
        <v>31.689625000000003</v>
      </c>
      <c r="T49" s="25">
        <f t="shared" si="13"/>
        <v>32.257040000000003</v>
      </c>
      <c r="U49" s="25">
        <f t="shared" si="13"/>
        <v>33.733910000000002</v>
      </c>
      <c r="V49" s="25">
        <f t="shared" si="13"/>
        <v>34.739332500000003</v>
      </c>
      <c r="W49" s="25">
        <f t="shared" si="13"/>
        <v>35.164735</v>
      </c>
      <c r="X49" s="25">
        <f t="shared" si="13"/>
        <v>35.234304999999999</v>
      </c>
      <c r="Y49" s="25">
        <f t="shared" si="13"/>
        <v>34.664692500000001</v>
      </c>
      <c r="Z49" s="25">
        <f t="shared" si="13"/>
        <v>34.1632125</v>
      </c>
      <c r="AA49" s="25">
        <f t="shared" si="13"/>
        <v>33.6683375</v>
      </c>
      <c r="AB49" s="25">
        <f t="shared" si="13"/>
        <v>33.248967499999999</v>
      </c>
      <c r="AC49" s="25">
        <f t="shared" si="13"/>
        <v>33.351370000000003</v>
      </c>
      <c r="AD49" s="121">
        <f t="shared" si="13"/>
        <v>33.208880000000008</v>
      </c>
      <c r="AE49" s="25">
        <f t="shared" si="13"/>
        <v>33.202905000000001</v>
      </c>
      <c r="AF49" s="25">
        <f t="shared" si="13"/>
        <v>33.405515000000001</v>
      </c>
      <c r="AG49" s="25">
        <f t="shared" si="13"/>
        <v>35.187705000000001</v>
      </c>
      <c r="AH49" s="121">
        <f t="shared" si="13"/>
        <v>37.349425000000004</v>
      </c>
      <c r="AI49" s="25">
        <f t="shared" si="13"/>
        <v>39.287037500000004</v>
      </c>
      <c r="AJ49" s="25">
        <f t="shared" si="13"/>
        <v>40.955275</v>
      </c>
      <c r="AK49" s="25">
        <f t="shared" si="13"/>
        <v>40.670524999999998</v>
      </c>
      <c r="AL49" s="122">
        <f t="shared" si="1"/>
        <v>40.389767500000005</v>
      </c>
      <c r="AM49" s="108">
        <f t="shared" si="3"/>
        <v>0.12468186220071242</v>
      </c>
      <c r="AN49" s="109">
        <f t="shared" si="4"/>
        <v>8.1402658809339126E-2</v>
      </c>
      <c r="AO49" s="108">
        <f t="shared" si="5"/>
        <v>0.21623395609848919</v>
      </c>
      <c r="AP49" s="1" t="s">
        <v>8</v>
      </c>
      <c r="AQ49" s="123">
        <f t="shared" si="6"/>
        <v>7</v>
      </c>
      <c r="AR49" s="25"/>
      <c r="AS49" s="25"/>
      <c r="AT49" s="25"/>
      <c r="AU49" s="25"/>
      <c r="AV49" s="25"/>
      <c r="AW49" s="25"/>
      <c r="AX49" s="25"/>
      <c r="AY49" s="25"/>
    </row>
    <row r="50" spans="2:51" x14ac:dyDescent="0.25">
      <c r="B50" s="1" t="s">
        <v>9</v>
      </c>
      <c r="C50" s="25">
        <f t="shared" ref="C50:AK50" si="14">SUM(C18:F18)/4</f>
        <v>32.766987499999999</v>
      </c>
      <c r="D50" s="25">
        <f t="shared" si="14"/>
        <v>31.902329999999999</v>
      </c>
      <c r="E50" s="25">
        <f t="shared" si="14"/>
        <v>31.446235000000001</v>
      </c>
      <c r="F50" s="25">
        <f t="shared" si="14"/>
        <v>31.692350000000005</v>
      </c>
      <c r="G50" s="25">
        <f t="shared" si="14"/>
        <v>32.564752499999997</v>
      </c>
      <c r="H50" s="25">
        <f t="shared" si="14"/>
        <v>32.936192499999997</v>
      </c>
      <c r="I50" s="25">
        <f t="shared" si="14"/>
        <v>33.740245000000002</v>
      </c>
      <c r="J50" s="25">
        <f t="shared" si="14"/>
        <v>34.113077500000003</v>
      </c>
      <c r="K50" s="25">
        <f t="shared" si="14"/>
        <v>33.173367499999998</v>
      </c>
      <c r="L50" s="25">
        <f t="shared" si="14"/>
        <v>33.146519999999995</v>
      </c>
      <c r="M50" s="25">
        <f t="shared" si="14"/>
        <v>32.650737500000005</v>
      </c>
      <c r="N50" s="25">
        <f t="shared" si="14"/>
        <v>32.291037500000002</v>
      </c>
      <c r="O50" s="25">
        <f t="shared" si="14"/>
        <v>32.731752499999999</v>
      </c>
      <c r="P50" s="25">
        <f t="shared" si="14"/>
        <v>33.042697500000003</v>
      </c>
      <c r="Q50" s="25">
        <f t="shared" si="14"/>
        <v>34.200865</v>
      </c>
      <c r="R50" s="25">
        <f t="shared" si="14"/>
        <v>34.946712500000004</v>
      </c>
      <c r="S50" s="25">
        <f t="shared" si="14"/>
        <v>35.741620000000005</v>
      </c>
      <c r="T50" s="25">
        <f t="shared" si="14"/>
        <v>36.678557499999997</v>
      </c>
      <c r="U50" s="25">
        <f t="shared" si="14"/>
        <v>36.736397500000002</v>
      </c>
      <c r="V50" s="25">
        <f t="shared" si="14"/>
        <v>37.161684999999999</v>
      </c>
      <c r="W50" s="25">
        <f t="shared" si="14"/>
        <v>37.38467</v>
      </c>
      <c r="X50" s="25">
        <f t="shared" si="14"/>
        <v>37.272537499999999</v>
      </c>
      <c r="Y50" s="25">
        <f t="shared" si="14"/>
        <v>37.226007499999994</v>
      </c>
      <c r="Z50" s="25">
        <f t="shared" si="14"/>
        <v>37.486309999999996</v>
      </c>
      <c r="AA50" s="25">
        <f t="shared" si="14"/>
        <v>37.499112500000003</v>
      </c>
      <c r="AB50" s="25">
        <f t="shared" si="14"/>
        <v>37.879224999999998</v>
      </c>
      <c r="AC50" s="25">
        <f t="shared" si="14"/>
        <v>37.991242499999998</v>
      </c>
      <c r="AD50" s="121">
        <f t="shared" si="14"/>
        <v>38.055187500000002</v>
      </c>
      <c r="AE50" s="25">
        <f t="shared" si="14"/>
        <v>38.294162499999999</v>
      </c>
      <c r="AF50" s="25">
        <f t="shared" si="14"/>
        <v>38.201970000000003</v>
      </c>
      <c r="AG50" s="25">
        <f t="shared" si="14"/>
        <v>40.7378</v>
      </c>
      <c r="AH50" s="121">
        <f t="shared" si="14"/>
        <v>42.980225000000004</v>
      </c>
      <c r="AI50" s="25">
        <f t="shared" si="14"/>
        <v>43.783005000000003</v>
      </c>
      <c r="AJ50" s="25">
        <f t="shared" si="14"/>
        <v>45.186880000000002</v>
      </c>
      <c r="AK50" s="25">
        <f t="shared" si="14"/>
        <v>43.393405000000001</v>
      </c>
      <c r="AL50" s="122">
        <f t="shared" si="1"/>
        <v>40.982239999999997</v>
      </c>
      <c r="AM50" s="108">
        <f t="shared" si="3"/>
        <v>0.12941829546891606</v>
      </c>
      <c r="AN50" s="109">
        <f t="shared" si="4"/>
        <v>-4.648614566350006E-2</v>
      </c>
      <c r="AO50" s="108">
        <f t="shared" si="5"/>
        <v>7.6915992070726094E-2</v>
      </c>
      <c r="AP50" s="1" t="s">
        <v>9</v>
      </c>
      <c r="AQ50" s="123">
        <f t="shared" si="6"/>
        <v>19</v>
      </c>
      <c r="AR50" s="25"/>
      <c r="AS50" s="25"/>
      <c r="AT50" s="25"/>
      <c r="AU50" s="25"/>
      <c r="AV50" s="25"/>
      <c r="AW50" s="25"/>
      <c r="AX50" s="25"/>
      <c r="AY50" s="25"/>
    </row>
    <row r="51" spans="2:51" x14ac:dyDescent="0.25">
      <c r="B51" s="1" t="s">
        <v>10</v>
      </c>
      <c r="C51" s="25">
        <f t="shared" ref="C51:AK51" si="15">SUM(C19:F19)/4</f>
        <v>25.6135175</v>
      </c>
      <c r="D51" s="25">
        <f t="shared" si="15"/>
        <v>25.809250000000002</v>
      </c>
      <c r="E51" s="25">
        <f t="shared" si="15"/>
        <v>25.187930000000001</v>
      </c>
      <c r="F51" s="25">
        <f t="shared" si="15"/>
        <v>24.977480000000003</v>
      </c>
      <c r="G51" s="25">
        <f t="shared" si="15"/>
        <v>25.580947500000001</v>
      </c>
      <c r="H51" s="25">
        <f t="shared" si="15"/>
        <v>24.790779999999998</v>
      </c>
      <c r="I51" s="25">
        <f t="shared" si="15"/>
        <v>24.117427499999998</v>
      </c>
      <c r="J51" s="25">
        <f t="shared" si="15"/>
        <v>23.884745000000002</v>
      </c>
      <c r="K51" s="25">
        <f t="shared" si="15"/>
        <v>23.594309999999997</v>
      </c>
      <c r="L51" s="25">
        <f t="shared" si="15"/>
        <v>23.55677</v>
      </c>
      <c r="M51" s="25">
        <f t="shared" si="15"/>
        <v>24.216857500000003</v>
      </c>
      <c r="N51" s="25">
        <f t="shared" si="15"/>
        <v>24.935540000000003</v>
      </c>
      <c r="O51" s="25">
        <f t="shared" si="15"/>
        <v>25.421444999999999</v>
      </c>
      <c r="P51" s="25">
        <f t="shared" si="15"/>
        <v>26.452249999999999</v>
      </c>
      <c r="Q51" s="25">
        <f t="shared" si="15"/>
        <v>27.566832500000004</v>
      </c>
      <c r="R51" s="25">
        <f t="shared" si="15"/>
        <v>28.075597500000004</v>
      </c>
      <c r="S51" s="25">
        <f t="shared" si="15"/>
        <v>29.816275000000001</v>
      </c>
      <c r="T51" s="25">
        <f t="shared" si="15"/>
        <v>31.199182499999999</v>
      </c>
      <c r="U51" s="25">
        <f t="shared" si="15"/>
        <v>31.9434225</v>
      </c>
      <c r="V51" s="25">
        <f t="shared" si="15"/>
        <v>32.8434825</v>
      </c>
      <c r="W51" s="25">
        <f t="shared" si="15"/>
        <v>32.551650000000002</v>
      </c>
      <c r="X51" s="25">
        <f t="shared" si="15"/>
        <v>32.643962500000001</v>
      </c>
      <c r="Y51" s="25">
        <f t="shared" si="15"/>
        <v>34.084429999999998</v>
      </c>
      <c r="Z51" s="25">
        <f t="shared" si="15"/>
        <v>34.990489999999994</v>
      </c>
      <c r="AA51" s="25">
        <f t="shared" si="15"/>
        <v>35.586547499999995</v>
      </c>
      <c r="AB51" s="25">
        <f t="shared" si="15"/>
        <v>35.069912500000001</v>
      </c>
      <c r="AC51" s="25">
        <f t="shared" si="15"/>
        <v>33.657935000000009</v>
      </c>
      <c r="AD51" s="121">
        <f t="shared" si="15"/>
        <v>32.875242499999999</v>
      </c>
      <c r="AE51" s="25">
        <f t="shared" si="15"/>
        <v>32.142379999999996</v>
      </c>
      <c r="AF51" s="25">
        <f t="shared" si="15"/>
        <v>32.087935000000002</v>
      </c>
      <c r="AG51" s="25">
        <f t="shared" si="15"/>
        <v>33.792009999999998</v>
      </c>
      <c r="AH51" s="121">
        <f t="shared" si="15"/>
        <v>36.123842500000002</v>
      </c>
      <c r="AI51" s="25">
        <f t="shared" si="15"/>
        <v>38.255814999999998</v>
      </c>
      <c r="AJ51" s="25">
        <f t="shared" si="15"/>
        <v>39.12077</v>
      </c>
      <c r="AK51" s="25">
        <f t="shared" si="15"/>
        <v>37.835277499999997</v>
      </c>
      <c r="AL51" s="122">
        <f t="shared" si="1"/>
        <v>35.684187499999993</v>
      </c>
      <c r="AM51" s="108">
        <f t="shared" si="3"/>
        <v>9.8816001129117245E-2</v>
      </c>
      <c r="AN51" s="109">
        <f t="shared" si="4"/>
        <v>-1.2170770592857308E-2</v>
      </c>
      <c r="AO51" s="108">
        <f t="shared" si="5"/>
        <v>8.5442563655613923E-2</v>
      </c>
      <c r="AP51" s="1" t="s">
        <v>10</v>
      </c>
      <c r="AQ51" s="123">
        <f t="shared" si="6"/>
        <v>18</v>
      </c>
      <c r="AR51" s="25"/>
      <c r="AS51" s="25"/>
      <c r="AT51" s="25"/>
      <c r="AU51" s="25"/>
      <c r="AV51" s="25"/>
      <c r="AW51" s="25"/>
      <c r="AX51" s="25"/>
      <c r="AY51" s="25"/>
    </row>
    <row r="52" spans="2:51" x14ac:dyDescent="0.25">
      <c r="B52" s="1" t="s">
        <v>11</v>
      </c>
      <c r="C52" s="25">
        <f t="shared" ref="C52:AK52" si="16">SUM(C20:F20)/4</f>
        <v>22.451290000000004</v>
      </c>
      <c r="D52" s="25">
        <f t="shared" si="16"/>
        <v>22.7317325</v>
      </c>
      <c r="E52" s="25">
        <f t="shared" si="16"/>
        <v>22.624917499999999</v>
      </c>
      <c r="F52" s="25">
        <f t="shared" si="16"/>
        <v>23.162195000000001</v>
      </c>
      <c r="G52" s="25">
        <f t="shared" si="16"/>
        <v>23.16122</v>
      </c>
      <c r="H52" s="25">
        <f t="shared" si="16"/>
        <v>22.821144999999998</v>
      </c>
      <c r="I52" s="25">
        <f t="shared" si="16"/>
        <v>22.658250000000002</v>
      </c>
      <c r="J52" s="25">
        <f t="shared" si="16"/>
        <v>22.217290000000002</v>
      </c>
      <c r="K52" s="25">
        <f t="shared" si="16"/>
        <v>21.775824999999998</v>
      </c>
      <c r="L52" s="25">
        <f t="shared" si="16"/>
        <v>21.732460000000003</v>
      </c>
      <c r="M52" s="25">
        <f t="shared" si="16"/>
        <v>21.887402499999997</v>
      </c>
      <c r="N52" s="25">
        <f t="shared" si="16"/>
        <v>22.616520000000001</v>
      </c>
      <c r="O52" s="25">
        <f t="shared" si="16"/>
        <v>23.723345000000002</v>
      </c>
      <c r="P52" s="25">
        <f t="shared" si="16"/>
        <v>24.887527500000001</v>
      </c>
      <c r="Q52" s="25">
        <f t="shared" si="16"/>
        <v>26.560789999999997</v>
      </c>
      <c r="R52" s="25">
        <f t="shared" si="16"/>
        <v>27.786049999999999</v>
      </c>
      <c r="S52" s="25">
        <f t="shared" si="16"/>
        <v>28.812415000000001</v>
      </c>
      <c r="T52" s="25">
        <f t="shared" si="16"/>
        <v>29.441072499999997</v>
      </c>
      <c r="U52" s="25">
        <f t="shared" si="16"/>
        <v>29.53546</v>
      </c>
      <c r="V52" s="25">
        <f t="shared" si="16"/>
        <v>29.86347</v>
      </c>
      <c r="W52" s="25">
        <f t="shared" si="16"/>
        <v>29.994489999999999</v>
      </c>
      <c r="X52" s="25">
        <f t="shared" si="16"/>
        <v>29.70309</v>
      </c>
      <c r="Y52" s="25">
        <f t="shared" si="16"/>
        <v>29.500165000000003</v>
      </c>
      <c r="Z52" s="25">
        <f t="shared" si="16"/>
        <v>28.7346225</v>
      </c>
      <c r="AA52" s="25">
        <f t="shared" si="16"/>
        <v>28.250242499999999</v>
      </c>
      <c r="AB52" s="25">
        <f t="shared" si="16"/>
        <v>28.0480625</v>
      </c>
      <c r="AC52" s="25">
        <f t="shared" si="16"/>
        <v>27.9455825</v>
      </c>
      <c r="AD52" s="121">
        <f t="shared" si="16"/>
        <v>28.129082500000003</v>
      </c>
      <c r="AE52" s="25">
        <f t="shared" si="16"/>
        <v>28.159032499999999</v>
      </c>
      <c r="AF52" s="25">
        <f t="shared" si="16"/>
        <v>28.999997499999999</v>
      </c>
      <c r="AG52" s="25">
        <f t="shared" si="16"/>
        <v>31.064845000000002</v>
      </c>
      <c r="AH52" s="121">
        <f t="shared" si="16"/>
        <v>33.165905000000002</v>
      </c>
      <c r="AI52" s="25">
        <f t="shared" si="16"/>
        <v>35.265622499999999</v>
      </c>
      <c r="AJ52" s="25">
        <f t="shared" si="16"/>
        <v>36.773744999999998</v>
      </c>
      <c r="AK52" s="25">
        <f t="shared" si="16"/>
        <v>35.886665000000001</v>
      </c>
      <c r="AL52" s="122">
        <f t="shared" si="1"/>
        <v>34.978285</v>
      </c>
      <c r="AM52" s="108">
        <f t="shared" si="3"/>
        <v>0.17906103051885888</v>
      </c>
      <c r="AN52" s="109">
        <f t="shared" si="4"/>
        <v>5.4645878048556112E-2</v>
      </c>
      <c r="AO52" s="108">
        <f t="shared" si="5"/>
        <v>0.24349185580439733</v>
      </c>
      <c r="AP52" s="1" t="s">
        <v>11</v>
      </c>
      <c r="AQ52" s="123">
        <f t="shared" si="6"/>
        <v>4</v>
      </c>
      <c r="AR52" s="25"/>
      <c r="AS52" s="25"/>
      <c r="AT52" s="25"/>
      <c r="AU52" s="25"/>
      <c r="AV52" s="25"/>
      <c r="AW52" s="25"/>
      <c r="AX52" s="25"/>
      <c r="AY52" s="25"/>
    </row>
    <row r="53" spans="2:51" x14ac:dyDescent="0.25">
      <c r="B53" s="1" t="s">
        <v>12</v>
      </c>
      <c r="C53" s="25">
        <f t="shared" ref="C53:AK53" si="17">SUM(C21:F21)/4</f>
        <v>14.786265</v>
      </c>
      <c r="D53" s="25">
        <f t="shared" si="17"/>
        <v>14.726765</v>
      </c>
      <c r="E53" s="25">
        <f t="shared" si="17"/>
        <v>14.882145</v>
      </c>
      <c r="F53" s="25">
        <f t="shared" si="17"/>
        <v>14.576099999999999</v>
      </c>
      <c r="G53" s="25">
        <f t="shared" si="17"/>
        <v>14.363952499999998</v>
      </c>
      <c r="H53" s="25">
        <f t="shared" si="17"/>
        <v>13.804074999999999</v>
      </c>
      <c r="I53" s="25">
        <f t="shared" si="17"/>
        <v>13.443217499999999</v>
      </c>
      <c r="J53" s="25">
        <f t="shared" si="17"/>
        <v>13.565595000000002</v>
      </c>
      <c r="K53" s="25">
        <f t="shared" si="17"/>
        <v>13.716012500000001</v>
      </c>
      <c r="L53" s="25">
        <f t="shared" si="17"/>
        <v>14.2731575</v>
      </c>
      <c r="M53" s="25">
        <f t="shared" si="17"/>
        <v>14.699577499999998</v>
      </c>
      <c r="N53" s="25">
        <f t="shared" si="17"/>
        <v>15.231567500000001</v>
      </c>
      <c r="O53" s="25">
        <f t="shared" si="17"/>
        <v>16.162005000000001</v>
      </c>
      <c r="P53" s="25">
        <f t="shared" si="17"/>
        <v>16.827224999999999</v>
      </c>
      <c r="Q53" s="25">
        <f t="shared" si="17"/>
        <v>17.8227625</v>
      </c>
      <c r="R53" s="25">
        <f t="shared" si="17"/>
        <v>18.047609999999999</v>
      </c>
      <c r="S53" s="25">
        <f t="shared" si="17"/>
        <v>18.303295000000002</v>
      </c>
      <c r="T53" s="25">
        <f t="shared" si="17"/>
        <v>18.5458125</v>
      </c>
      <c r="U53" s="25">
        <f t="shared" si="17"/>
        <v>18.520677500000001</v>
      </c>
      <c r="V53" s="25">
        <f t="shared" si="17"/>
        <v>19.364932499999998</v>
      </c>
      <c r="W53" s="25">
        <f t="shared" si="17"/>
        <v>19.588190000000001</v>
      </c>
      <c r="X53" s="25">
        <f t="shared" si="17"/>
        <v>19.706430000000001</v>
      </c>
      <c r="Y53" s="25">
        <f t="shared" si="17"/>
        <v>19.416330000000002</v>
      </c>
      <c r="Z53" s="25">
        <f t="shared" si="17"/>
        <v>18.855835000000003</v>
      </c>
      <c r="AA53" s="25">
        <f t="shared" si="17"/>
        <v>18.676459999999999</v>
      </c>
      <c r="AB53" s="25">
        <f t="shared" si="17"/>
        <v>18.52223</v>
      </c>
      <c r="AC53" s="25">
        <f t="shared" si="17"/>
        <v>18.967897499999999</v>
      </c>
      <c r="AD53" s="121">
        <f t="shared" si="17"/>
        <v>19.102777500000002</v>
      </c>
      <c r="AE53" s="25">
        <f t="shared" si="17"/>
        <v>18.955224999999999</v>
      </c>
      <c r="AF53" s="25">
        <f t="shared" si="17"/>
        <v>19.608272499999998</v>
      </c>
      <c r="AG53" s="25">
        <f t="shared" si="17"/>
        <v>20.797519999999999</v>
      </c>
      <c r="AH53" s="121">
        <f t="shared" si="17"/>
        <v>22.4865925</v>
      </c>
      <c r="AI53" s="25">
        <f t="shared" si="17"/>
        <v>23.981640000000002</v>
      </c>
      <c r="AJ53" s="25">
        <f t="shared" si="17"/>
        <v>24.318782500000001</v>
      </c>
      <c r="AK53" s="25">
        <f t="shared" si="17"/>
        <v>23.593947499999999</v>
      </c>
      <c r="AL53" s="122">
        <f t="shared" si="1"/>
        <v>22.3260425</v>
      </c>
      <c r="AM53" s="108">
        <f t="shared" si="3"/>
        <v>0.17713732989875416</v>
      </c>
      <c r="AN53" s="109">
        <f t="shared" si="4"/>
        <v>-7.1398100890564288E-3</v>
      </c>
      <c r="AO53" s="108">
        <f t="shared" si="5"/>
        <v>0.16873279291453808</v>
      </c>
      <c r="AP53" s="1" t="s">
        <v>12</v>
      </c>
      <c r="AQ53" s="123">
        <f t="shared" si="6"/>
        <v>10</v>
      </c>
      <c r="AR53" s="25"/>
      <c r="AS53" s="25"/>
      <c r="AT53" s="25"/>
      <c r="AU53" s="25"/>
      <c r="AV53" s="25"/>
      <c r="AW53" s="25"/>
      <c r="AX53" s="25"/>
      <c r="AY53" s="25"/>
    </row>
    <row r="54" spans="2:51" x14ac:dyDescent="0.25">
      <c r="B54" s="1" t="s">
        <v>85</v>
      </c>
      <c r="C54" s="25">
        <f t="shared" ref="C54:AK54" si="18">SUM(C22:F22)/4</f>
        <v>17.2051725</v>
      </c>
      <c r="D54" s="25">
        <f t="shared" si="18"/>
        <v>17.233387499999999</v>
      </c>
      <c r="E54" s="25">
        <f t="shared" si="18"/>
        <v>17.2307925</v>
      </c>
      <c r="F54" s="25">
        <f t="shared" si="18"/>
        <v>17.137509999999999</v>
      </c>
      <c r="G54" s="25">
        <f t="shared" si="18"/>
        <v>17.718422500000003</v>
      </c>
      <c r="H54" s="25">
        <f t="shared" si="18"/>
        <v>17.607035</v>
      </c>
      <c r="I54" s="25">
        <f t="shared" si="18"/>
        <v>17.704900000000002</v>
      </c>
      <c r="J54" s="25">
        <f t="shared" si="18"/>
        <v>18.1372675</v>
      </c>
      <c r="K54" s="25">
        <f t="shared" si="18"/>
        <v>18.063542500000001</v>
      </c>
      <c r="L54" s="25">
        <f t="shared" si="18"/>
        <v>18.741354999999999</v>
      </c>
      <c r="M54" s="25">
        <f t="shared" si="18"/>
        <v>18.9910125</v>
      </c>
      <c r="N54" s="25">
        <f t="shared" si="18"/>
        <v>19.5319225</v>
      </c>
      <c r="O54" s="25">
        <f t="shared" si="18"/>
        <v>20.2750725</v>
      </c>
      <c r="P54" s="25">
        <f t="shared" si="18"/>
        <v>20.631385000000002</v>
      </c>
      <c r="Q54" s="25">
        <f t="shared" si="18"/>
        <v>20.949357500000001</v>
      </c>
      <c r="R54" s="25">
        <f t="shared" si="18"/>
        <v>21.578972499999999</v>
      </c>
      <c r="S54" s="25">
        <f t="shared" si="18"/>
        <v>22.1399975</v>
      </c>
      <c r="T54" s="25">
        <f t="shared" si="18"/>
        <v>22.605019999999996</v>
      </c>
      <c r="U54" s="25">
        <f t="shared" si="18"/>
        <v>22.892802500000002</v>
      </c>
      <c r="V54" s="25">
        <f t="shared" si="18"/>
        <v>22.367252499999999</v>
      </c>
      <c r="W54" s="25">
        <f t="shared" si="18"/>
        <v>21.710327499999998</v>
      </c>
      <c r="X54" s="25">
        <f t="shared" si="18"/>
        <v>21.039747500000001</v>
      </c>
      <c r="Y54" s="25">
        <f t="shared" si="18"/>
        <v>20.962710000000001</v>
      </c>
      <c r="Z54" s="25">
        <f t="shared" si="18"/>
        <v>20.743249999999996</v>
      </c>
      <c r="AA54" s="25">
        <f t="shared" si="18"/>
        <v>20.56615</v>
      </c>
      <c r="AB54" s="25">
        <f t="shared" si="18"/>
        <v>20.664762499999998</v>
      </c>
      <c r="AC54" s="25">
        <f t="shared" si="18"/>
        <v>20.215674999999997</v>
      </c>
      <c r="AD54" s="121">
        <f t="shared" si="18"/>
        <v>20.135172499999999</v>
      </c>
      <c r="AE54" s="25">
        <f t="shared" si="18"/>
        <v>20.325037500000001</v>
      </c>
      <c r="AF54" s="25">
        <f t="shared" si="18"/>
        <v>20.475057499999998</v>
      </c>
      <c r="AG54" s="25">
        <f t="shared" si="18"/>
        <v>22.433589999999999</v>
      </c>
      <c r="AH54" s="121">
        <f t="shared" si="18"/>
        <v>24.2386725</v>
      </c>
      <c r="AI54" s="25">
        <f t="shared" si="18"/>
        <v>25.368054999999998</v>
      </c>
      <c r="AJ54" s="25">
        <f t="shared" si="18"/>
        <v>25.915107500000001</v>
      </c>
      <c r="AK54" s="25">
        <f t="shared" si="18"/>
        <v>25.599715</v>
      </c>
      <c r="AL54" s="122">
        <f t="shared" si="1"/>
        <v>24.54045</v>
      </c>
      <c r="AM54" s="108">
        <f t="shared" si="3"/>
        <v>0.20379760838900191</v>
      </c>
      <c r="AN54" s="109">
        <f t="shared" si="4"/>
        <v>1.245024866770241E-2</v>
      </c>
      <c r="AO54" s="108">
        <f t="shared" si="5"/>
        <v>0.21878518795903043</v>
      </c>
      <c r="AP54" s="1" t="s">
        <v>85</v>
      </c>
      <c r="AQ54" s="123">
        <f t="shared" si="6"/>
        <v>6</v>
      </c>
      <c r="AR54" s="25"/>
      <c r="AS54" s="25"/>
      <c r="AT54" s="25"/>
      <c r="AU54" s="25"/>
      <c r="AV54" s="25"/>
      <c r="AW54" s="25"/>
      <c r="AX54" s="25"/>
      <c r="AY54" s="25"/>
    </row>
    <row r="55" spans="2:51" x14ac:dyDescent="0.25">
      <c r="B55" s="1" t="s">
        <v>13</v>
      </c>
      <c r="C55" s="25">
        <f t="shared" ref="C55:AK55" si="19">SUM(C23:F23)/4</f>
        <v>20.180742500000001</v>
      </c>
      <c r="D55" s="25">
        <f t="shared" si="19"/>
        <v>20.001719999999999</v>
      </c>
      <c r="E55" s="25">
        <f t="shared" si="19"/>
        <v>19.509875000000001</v>
      </c>
      <c r="F55" s="25">
        <f t="shared" si="19"/>
        <v>19.0641775</v>
      </c>
      <c r="G55" s="25">
        <f t="shared" si="19"/>
        <v>18.929979999999997</v>
      </c>
      <c r="H55" s="25">
        <f t="shared" si="19"/>
        <v>18.839822499999997</v>
      </c>
      <c r="I55" s="25">
        <f t="shared" si="19"/>
        <v>19.310247499999999</v>
      </c>
      <c r="J55" s="25">
        <f t="shared" si="19"/>
        <v>19.636479999999999</v>
      </c>
      <c r="K55" s="25">
        <f t="shared" si="19"/>
        <v>19.748419999999999</v>
      </c>
      <c r="L55" s="25">
        <f t="shared" si="19"/>
        <v>19.952185</v>
      </c>
      <c r="M55" s="25">
        <f t="shared" si="19"/>
        <v>19.902707500000002</v>
      </c>
      <c r="N55" s="25">
        <f t="shared" si="19"/>
        <v>19.808957499999998</v>
      </c>
      <c r="O55" s="25">
        <f t="shared" si="19"/>
        <v>19.965947499999999</v>
      </c>
      <c r="P55" s="25">
        <f t="shared" si="19"/>
        <v>20.146077499999997</v>
      </c>
      <c r="Q55" s="25">
        <f t="shared" si="19"/>
        <v>20.568777499999999</v>
      </c>
      <c r="R55" s="25">
        <f t="shared" si="19"/>
        <v>21.064594999999997</v>
      </c>
      <c r="S55" s="25">
        <f t="shared" si="19"/>
        <v>21.534455000000001</v>
      </c>
      <c r="T55" s="25">
        <f t="shared" si="19"/>
        <v>22.1348375</v>
      </c>
      <c r="U55" s="25">
        <f t="shared" si="19"/>
        <v>22.656660000000002</v>
      </c>
      <c r="V55" s="25">
        <f t="shared" si="19"/>
        <v>22.895437500000003</v>
      </c>
      <c r="W55" s="25">
        <f t="shared" si="19"/>
        <v>23.1584325</v>
      </c>
      <c r="X55" s="25">
        <f t="shared" si="19"/>
        <v>23.103604999999998</v>
      </c>
      <c r="Y55" s="25">
        <f t="shared" si="19"/>
        <v>22.950434999999999</v>
      </c>
      <c r="Z55" s="25">
        <f t="shared" si="19"/>
        <v>23.146407499999999</v>
      </c>
      <c r="AA55" s="25">
        <f t="shared" si="19"/>
        <v>22.906487499999997</v>
      </c>
      <c r="AB55" s="25">
        <f t="shared" si="19"/>
        <v>23.058104999999998</v>
      </c>
      <c r="AC55" s="25">
        <f t="shared" si="19"/>
        <v>23.307679999999998</v>
      </c>
      <c r="AD55" s="121">
        <f t="shared" si="19"/>
        <v>23.516155000000001</v>
      </c>
      <c r="AE55" s="25">
        <f t="shared" si="19"/>
        <v>23.8919125</v>
      </c>
      <c r="AF55" s="25">
        <f t="shared" si="19"/>
        <v>24.111635</v>
      </c>
      <c r="AG55" s="25">
        <f t="shared" si="19"/>
        <v>26.031334999999999</v>
      </c>
      <c r="AH55" s="121">
        <f t="shared" si="19"/>
        <v>27.850469999999998</v>
      </c>
      <c r="AI55" s="25">
        <f t="shared" si="19"/>
        <v>29.583424999999998</v>
      </c>
      <c r="AJ55" s="25">
        <f t="shared" si="19"/>
        <v>31.284374999999997</v>
      </c>
      <c r="AK55" s="25">
        <f t="shared" si="19"/>
        <v>30.425497499999999</v>
      </c>
      <c r="AL55" s="122">
        <f t="shared" si="1"/>
        <v>29.160444999999999</v>
      </c>
      <c r="AM55" s="108">
        <f t="shared" si="3"/>
        <v>0.18431223131502561</v>
      </c>
      <c r="AN55" s="109">
        <f t="shared" si="4"/>
        <v>4.7036010523341311E-2</v>
      </c>
      <c r="AO55" s="108">
        <f t="shared" si="5"/>
        <v>0.240017553890081</v>
      </c>
      <c r="AP55" s="1" t="s">
        <v>13</v>
      </c>
      <c r="AQ55" s="123">
        <f t="shared" si="6"/>
        <v>5</v>
      </c>
      <c r="AR55" s="25"/>
      <c r="AS55" s="25"/>
      <c r="AT55" s="25"/>
      <c r="AU55" s="25"/>
      <c r="AV55" s="25"/>
      <c r="AW55" s="25"/>
      <c r="AX55" s="25"/>
      <c r="AY55" s="25"/>
    </row>
    <row r="56" spans="2:51" x14ac:dyDescent="0.25">
      <c r="B56" s="1" t="s">
        <v>14</v>
      </c>
      <c r="C56" s="25">
        <f t="shared" ref="C56:AK56" si="20">SUM(C24:F24)/4</f>
        <v>13.46083</v>
      </c>
      <c r="D56" s="25">
        <f t="shared" si="20"/>
        <v>13.172262499999999</v>
      </c>
      <c r="E56" s="25">
        <f t="shared" si="20"/>
        <v>12.746314999999999</v>
      </c>
      <c r="F56" s="25">
        <f t="shared" si="20"/>
        <v>12.407077500000002</v>
      </c>
      <c r="G56" s="25">
        <f t="shared" si="20"/>
        <v>12.20063</v>
      </c>
      <c r="H56" s="25">
        <f t="shared" si="20"/>
        <v>11.956017500000002</v>
      </c>
      <c r="I56" s="25">
        <f t="shared" si="20"/>
        <v>11.950345000000002</v>
      </c>
      <c r="J56" s="25">
        <f t="shared" si="20"/>
        <v>12.219625000000001</v>
      </c>
      <c r="K56" s="25">
        <f t="shared" si="20"/>
        <v>12.519012500000001</v>
      </c>
      <c r="L56" s="25">
        <f t="shared" si="20"/>
        <v>13.014602500000002</v>
      </c>
      <c r="M56" s="25">
        <f t="shared" si="20"/>
        <v>13.441025000000002</v>
      </c>
      <c r="N56" s="25">
        <f t="shared" si="20"/>
        <v>13.5311775</v>
      </c>
      <c r="O56" s="25">
        <f t="shared" si="20"/>
        <v>13.8957275</v>
      </c>
      <c r="P56" s="25">
        <f t="shared" si="20"/>
        <v>14.223337499999998</v>
      </c>
      <c r="Q56" s="25">
        <f t="shared" si="20"/>
        <v>14.3988725</v>
      </c>
      <c r="R56" s="25">
        <f t="shared" si="20"/>
        <v>14.703965</v>
      </c>
      <c r="S56" s="25">
        <f t="shared" si="20"/>
        <v>14.744434999999999</v>
      </c>
      <c r="T56" s="25">
        <f t="shared" si="20"/>
        <v>14.882449999999999</v>
      </c>
      <c r="U56" s="25">
        <f t="shared" si="20"/>
        <v>15.099567500000001</v>
      </c>
      <c r="V56" s="25">
        <f t="shared" si="20"/>
        <v>15.123597499999999</v>
      </c>
      <c r="W56" s="25">
        <f t="shared" si="20"/>
        <v>15.352164999999999</v>
      </c>
      <c r="X56" s="25">
        <f t="shared" si="20"/>
        <v>15.4746975</v>
      </c>
      <c r="Y56" s="25">
        <f t="shared" si="20"/>
        <v>15.835319999999999</v>
      </c>
      <c r="Z56" s="25">
        <f t="shared" si="20"/>
        <v>16.06541</v>
      </c>
      <c r="AA56" s="25">
        <f t="shared" si="20"/>
        <v>16.405975000000002</v>
      </c>
      <c r="AB56" s="25">
        <f t="shared" si="20"/>
        <v>16.687075</v>
      </c>
      <c r="AC56" s="25">
        <f t="shared" si="20"/>
        <v>16.75864</v>
      </c>
      <c r="AD56" s="121">
        <f t="shared" si="20"/>
        <v>16.850265</v>
      </c>
      <c r="AE56" s="25">
        <f t="shared" si="20"/>
        <v>16.648387500000002</v>
      </c>
      <c r="AF56" s="25">
        <f t="shared" si="20"/>
        <v>16.533380000000001</v>
      </c>
      <c r="AG56" s="25">
        <f t="shared" si="20"/>
        <v>17.996087500000002</v>
      </c>
      <c r="AH56" s="121">
        <f t="shared" si="20"/>
        <v>19.877565000000001</v>
      </c>
      <c r="AI56" s="25">
        <f t="shared" si="20"/>
        <v>21.579342499999999</v>
      </c>
      <c r="AJ56" s="25">
        <f t="shared" si="20"/>
        <v>22.696725000000001</v>
      </c>
      <c r="AK56" s="25">
        <f t="shared" si="20"/>
        <v>21.959994999999996</v>
      </c>
      <c r="AL56" s="122">
        <f t="shared" si="1"/>
        <v>20.971722499999998</v>
      </c>
      <c r="AM56" s="108">
        <f t="shared" si="3"/>
        <v>0.1796588955722655</v>
      </c>
      <c r="AN56" s="109">
        <f t="shared" si="4"/>
        <v>5.5044845784682273E-2</v>
      </c>
      <c r="AO56" s="108">
        <f t="shared" si="5"/>
        <v>0.24459303755756945</v>
      </c>
      <c r="AP56" s="1" t="s">
        <v>14</v>
      </c>
      <c r="AQ56" s="123">
        <f t="shared" si="6"/>
        <v>3</v>
      </c>
      <c r="AR56" s="25"/>
      <c r="AS56" s="25"/>
      <c r="AT56" s="25"/>
      <c r="AU56" s="25"/>
      <c r="AV56" s="25"/>
      <c r="AW56" s="25"/>
      <c r="AX56" s="25"/>
      <c r="AY56" s="25"/>
    </row>
    <row r="57" spans="2:51" x14ac:dyDescent="0.25">
      <c r="B57" s="1" t="s">
        <v>15</v>
      </c>
      <c r="C57" s="25">
        <f t="shared" ref="C57:AK57" si="21">SUM(C25:F25)/4</f>
        <v>12.018207499999999</v>
      </c>
      <c r="D57" s="25">
        <f t="shared" si="21"/>
        <v>11.973270000000001</v>
      </c>
      <c r="E57" s="25">
        <f t="shared" si="21"/>
        <v>11.6694075</v>
      </c>
      <c r="F57" s="25">
        <f t="shared" si="21"/>
        <v>11.3638075</v>
      </c>
      <c r="G57" s="25">
        <f t="shared" si="21"/>
        <v>11.266052499999999</v>
      </c>
      <c r="H57" s="25">
        <f t="shared" si="21"/>
        <v>11.2047025</v>
      </c>
      <c r="I57" s="25">
        <f t="shared" si="21"/>
        <v>11.352897499999999</v>
      </c>
      <c r="J57" s="25">
        <f t="shared" si="21"/>
        <v>11.287999999999998</v>
      </c>
      <c r="K57" s="25">
        <f t="shared" si="21"/>
        <v>11.311694999999999</v>
      </c>
      <c r="L57" s="25">
        <f t="shared" si="21"/>
        <v>11.761054999999999</v>
      </c>
      <c r="M57" s="25">
        <f t="shared" si="21"/>
        <v>12.183102499999999</v>
      </c>
      <c r="N57" s="25">
        <f t="shared" si="21"/>
        <v>12.565542499999999</v>
      </c>
      <c r="O57" s="25">
        <f t="shared" si="21"/>
        <v>12.686855</v>
      </c>
      <c r="P57" s="25">
        <f t="shared" si="21"/>
        <v>12.933384999999999</v>
      </c>
      <c r="Q57" s="25">
        <f t="shared" si="21"/>
        <v>13.30348</v>
      </c>
      <c r="R57" s="25">
        <f t="shared" si="21"/>
        <v>14.163080000000001</v>
      </c>
      <c r="S57" s="25">
        <f t="shared" si="21"/>
        <v>14.964152499999999</v>
      </c>
      <c r="T57" s="25">
        <f t="shared" si="21"/>
        <v>15.331467499999999</v>
      </c>
      <c r="U57" s="25">
        <f t="shared" si="21"/>
        <v>15.0265325</v>
      </c>
      <c r="V57" s="25">
        <f t="shared" si="21"/>
        <v>14.7430725</v>
      </c>
      <c r="W57" s="25">
        <f t="shared" si="21"/>
        <v>14.74817</v>
      </c>
      <c r="X57" s="25">
        <f t="shared" si="21"/>
        <v>14.941034999999999</v>
      </c>
      <c r="Y57" s="25">
        <f t="shared" si="21"/>
        <v>16.047915</v>
      </c>
      <c r="Z57" s="25">
        <f t="shared" si="21"/>
        <v>16.422359999999998</v>
      </c>
      <c r="AA57" s="25">
        <f t="shared" si="21"/>
        <v>16.523292499999997</v>
      </c>
      <c r="AB57" s="25">
        <f t="shared" si="21"/>
        <v>16.311450000000001</v>
      </c>
      <c r="AC57" s="25">
        <f t="shared" si="21"/>
        <v>15.641034999999999</v>
      </c>
      <c r="AD57" s="121">
        <f t="shared" si="21"/>
        <v>15.39141</v>
      </c>
      <c r="AE57" s="25">
        <f t="shared" si="21"/>
        <v>14.9873175</v>
      </c>
      <c r="AF57" s="25">
        <f t="shared" si="21"/>
        <v>14.95617</v>
      </c>
      <c r="AG57" s="25">
        <f t="shared" si="21"/>
        <v>15.686177499999999</v>
      </c>
      <c r="AH57" s="121">
        <f t="shared" si="21"/>
        <v>16.308124999999997</v>
      </c>
      <c r="AI57" s="25">
        <f t="shared" si="21"/>
        <v>16.997882500000003</v>
      </c>
      <c r="AJ57" s="25">
        <f t="shared" si="21"/>
        <v>17.232112499999999</v>
      </c>
      <c r="AK57" s="25">
        <f t="shared" si="21"/>
        <v>16.988375000000001</v>
      </c>
      <c r="AL57" s="122">
        <f t="shared" si="1"/>
        <v>16.846072499999998</v>
      </c>
      <c r="AM57" s="108">
        <f t="shared" si="3"/>
        <v>5.9560170250808495E-2</v>
      </c>
      <c r="AN57" s="109">
        <f t="shared" si="4"/>
        <v>3.2986471467443462E-2</v>
      </c>
      <c r="AO57" s="108">
        <f t="shared" si="5"/>
        <v>9.4511321574826335E-2</v>
      </c>
      <c r="AP57" s="1" t="s">
        <v>15</v>
      </c>
      <c r="AQ57" s="123">
        <f t="shared" si="6"/>
        <v>17</v>
      </c>
      <c r="AR57" s="25"/>
      <c r="AS57" s="25"/>
      <c r="AT57" s="25"/>
      <c r="AU57" s="25"/>
      <c r="AV57" s="25"/>
      <c r="AW57" s="25"/>
      <c r="AX57" s="25"/>
      <c r="AY57" s="25"/>
    </row>
    <row r="58" spans="2:51" x14ac:dyDescent="0.25">
      <c r="B58" s="1" t="s">
        <v>16</v>
      </c>
      <c r="C58" s="25">
        <f t="shared" ref="C58:AK58" si="22">SUM(C26:F26)/4</f>
        <v>12.235964999999998</v>
      </c>
      <c r="D58" s="25">
        <f t="shared" si="22"/>
        <v>12.378724999999999</v>
      </c>
      <c r="E58" s="25">
        <f t="shared" si="22"/>
        <v>12.449265</v>
      </c>
      <c r="F58" s="25">
        <f t="shared" si="22"/>
        <v>12.435622499999999</v>
      </c>
      <c r="G58" s="25">
        <f t="shared" si="22"/>
        <v>12.3643375</v>
      </c>
      <c r="H58" s="25">
        <f t="shared" si="22"/>
        <v>11.7804675</v>
      </c>
      <c r="I58" s="25">
        <f t="shared" si="22"/>
        <v>11.610552500000001</v>
      </c>
      <c r="J58" s="25">
        <f t="shared" si="22"/>
        <v>12.073500000000001</v>
      </c>
      <c r="K58" s="25">
        <f t="shared" si="22"/>
        <v>12.16011</v>
      </c>
      <c r="L58" s="25">
        <f t="shared" si="22"/>
        <v>12.03429</v>
      </c>
      <c r="M58" s="25">
        <f t="shared" si="22"/>
        <v>12.266165000000001</v>
      </c>
      <c r="N58" s="25">
        <f t="shared" si="22"/>
        <v>12.144394999999999</v>
      </c>
      <c r="O58" s="25">
        <f t="shared" si="22"/>
        <v>12.639510000000001</v>
      </c>
      <c r="P58" s="25">
        <f t="shared" si="22"/>
        <v>13.614039999999999</v>
      </c>
      <c r="Q58" s="25">
        <f t="shared" si="22"/>
        <v>14.4511725</v>
      </c>
      <c r="R58" s="25">
        <f t="shared" si="22"/>
        <v>15.11708</v>
      </c>
      <c r="S58" s="25">
        <f t="shared" si="22"/>
        <v>15.197345</v>
      </c>
      <c r="T58" s="25">
        <f t="shared" si="22"/>
        <v>14.957002500000002</v>
      </c>
      <c r="U58" s="25">
        <f t="shared" si="22"/>
        <v>14.72851</v>
      </c>
      <c r="V58" s="25">
        <f t="shared" si="22"/>
        <v>14.489857499999999</v>
      </c>
      <c r="W58" s="25">
        <f t="shared" si="22"/>
        <v>14.3660225</v>
      </c>
      <c r="X58" s="25">
        <f t="shared" si="22"/>
        <v>14.609417500000001</v>
      </c>
      <c r="Y58" s="25">
        <f t="shared" si="22"/>
        <v>14.876762500000002</v>
      </c>
      <c r="Z58" s="25">
        <f t="shared" si="22"/>
        <v>14.579652499999998</v>
      </c>
      <c r="AA58" s="25">
        <f t="shared" si="22"/>
        <v>14.272542499999998</v>
      </c>
      <c r="AB58" s="25">
        <f t="shared" si="22"/>
        <v>13.79059</v>
      </c>
      <c r="AC58" s="25">
        <f t="shared" si="22"/>
        <v>13.228539999999999</v>
      </c>
      <c r="AD58" s="121">
        <f t="shared" si="22"/>
        <v>13.7325175</v>
      </c>
      <c r="AE58" s="25">
        <f t="shared" si="22"/>
        <v>14.100440000000001</v>
      </c>
      <c r="AF58" s="25">
        <f t="shared" si="22"/>
        <v>14.198582500000001</v>
      </c>
      <c r="AG58" s="25">
        <f t="shared" si="22"/>
        <v>14.912654999999999</v>
      </c>
      <c r="AH58" s="121">
        <f t="shared" si="22"/>
        <v>15.938825</v>
      </c>
      <c r="AI58" s="25">
        <f t="shared" si="22"/>
        <v>16.569717499999999</v>
      </c>
      <c r="AJ58" s="25">
        <f t="shared" si="22"/>
        <v>18.182872499999998</v>
      </c>
      <c r="AK58" s="25">
        <f t="shared" si="22"/>
        <v>18.021227499999998</v>
      </c>
      <c r="AL58" s="122">
        <f t="shared" si="1"/>
        <v>17.801947500000001</v>
      </c>
      <c r="AM58" s="108">
        <f t="shared" si="3"/>
        <v>0.16066300297815017</v>
      </c>
      <c r="AN58" s="109">
        <f t="shared" si="4"/>
        <v>0.11689208583443267</v>
      </c>
      <c r="AO58" s="108">
        <f t="shared" si="5"/>
        <v>0.29633532234712245</v>
      </c>
      <c r="AP58" s="1" t="s">
        <v>16</v>
      </c>
      <c r="AQ58" s="123">
        <f t="shared" si="6"/>
        <v>2</v>
      </c>
      <c r="AR58" s="25"/>
      <c r="AS58" s="25"/>
      <c r="AT58" s="25"/>
      <c r="AU58" s="25"/>
      <c r="AV58" s="25"/>
      <c r="AW58" s="25"/>
      <c r="AX58" s="25"/>
      <c r="AY58" s="25"/>
    </row>
    <row r="59" spans="2:51" x14ac:dyDescent="0.25">
      <c r="B59" s="1" t="s">
        <v>17</v>
      </c>
      <c r="C59" s="25">
        <f t="shared" ref="C59:AK59" si="23">SUM(C27:F27)/4</f>
        <v>16.669912500000002</v>
      </c>
      <c r="D59" s="25">
        <f t="shared" si="23"/>
        <v>16.013305000000003</v>
      </c>
      <c r="E59" s="25">
        <f t="shared" si="23"/>
        <v>15.545585000000001</v>
      </c>
      <c r="F59" s="25">
        <f t="shared" si="23"/>
        <v>15.4812175</v>
      </c>
      <c r="G59" s="25">
        <f t="shared" si="23"/>
        <v>15.5194925</v>
      </c>
      <c r="H59" s="25">
        <f t="shared" si="23"/>
        <v>15.685445000000001</v>
      </c>
      <c r="I59" s="25">
        <f t="shared" si="23"/>
        <v>16.039122500000001</v>
      </c>
      <c r="J59" s="25">
        <f t="shared" si="23"/>
        <v>16.290077500000002</v>
      </c>
      <c r="K59" s="25">
        <f t="shared" si="23"/>
        <v>16.649730000000002</v>
      </c>
      <c r="L59" s="25">
        <f t="shared" si="23"/>
        <v>16.762595000000001</v>
      </c>
      <c r="M59" s="25">
        <f t="shared" si="23"/>
        <v>16.937482500000002</v>
      </c>
      <c r="N59" s="25">
        <f t="shared" si="23"/>
        <v>17.2785075</v>
      </c>
      <c r="O59" s="25">
        <f t="shared" si="23"/>
        <v>17.233695000000001</v>
      </c>
      <c r="P59" s="25">
        <f t="shared" si="23"/>
        <v>17.617145000000001</v>
      </c>
      <c r="Q59" s="25">
        <f t="shared" si="23"/>
        <v>18.155312500000001</v>
      </c>
      <c r="R59" s="25">
        <f t="shared" si="23"/>
        <v>18.320785000000001</v>
      </c>
      <c r="S59" s="25">
        <f t="shared" si="23"/>
        <v>18.940564999999999</v>
      </c>
      <c r="T59" s="25">
        <f t="shared" si="23"/>
        <v>19.1059725</v>
      </c>
      <c r="U59" s="25">
        <f t="shared" si="23"/>
        <v>19.041525000000004</v>
      </c>
      <c r="V59" s="25">
        <f t="shared" si="23"/>
        <v>19.175249999999998</v>
      </c>
      <c r="W59" s="25">
        <f t="shared" si="23"/>
        <v>19.219472499999998</v>
      </c>
      <c r="X59" s="25">
        <f t="shared" si="23"/>
        <v>19.935399999999998</v>
      </c>
      <c r="Y59" s="25">
        <f t="shared" si="23"/>
        <v>20.171072500000001</v>
      </c>
      <c r="Z59" s="25">
        <f t="shared" si="23"/>
        <v>20.451432499999999</v>
      </c>
      <c r="AA59" s="25">
        <f t="shared" si="23"/>
        <v>20.500965000000001</v>
      </c>
      <c r="AB59" s="25">
        <f t="shared" si="23"/>
        <v>20.365189999999998</v>
      </c>
      <c r="AC59" s="25">
        <f t="shared" si="23"/>
        <v>20.220305</v>
      </c>
      <c r="AD59" s="121">
        <f t="shared" si="23"/>
        <v>20.029092500000001</v>
      </c>
      <c r="AE59" s="25">
        <f t="shared" si="23"/>
        <v>19.552019999999999</v>
      </c>
      <c r="AF59" s="25">
        <f t="shared" si="23"/>
        <v>19.018942500000001</v>
      </c>
      <c r="AG59" s="25">
        <f t="shared" si="23"/>
        <v>20.887097500000003</v>
      </c>
      <c r="AH59" s="121">
        <f t="shared" si="23"/>
        <v>22.629637499999998</v>
      </c>
      <c r="AI59" s="25">
        <f t="shared" si="23"/>
        <v>24.212742499999997</v>
      </c>
      <c r="AJ59" s="25">
        <f t="shared" si="23"/>
        <v>25.417959999999997</v>
      </c>
      <c r="AK59" s="25">
        <f t="shared" si="23"/>
        <v>24.0529425</v>
      </c>
      <c r="AL59" s="122">
        <f t="shared" si="1"/>
        <v>22.853730000000002</v>
      </c>
      <c r="AM59" s="108">
        <f t="shared" si="3"/>
        <v>0.12983838384090526</v>
      </c>
      <c r="AN59" s="109">
        <f t="shared" si="4"/>
        <v>9.9026111222508401E-3</v>
      </c>
      <c r="AO59" s="108">
        <f t="shared" si="5"/>
        <v>0.14102673398707413</v>
      </c>
      <c r="AP59" s="1" t="s">
        <v>17</v>
      </c>
      <c r="AQ59" s="123">
        <f t="shared" si="6"/>
        <v>14</v>
      </c>
      <c r="AR59" s="25"/>
      <c r="AS59" s="25"/>
      <c r="AT59" s="25"/>
      <c r="AU59" s="25"/>
      <c r="AV59" s="25"/>
      <c r="AW59" s="25"/>
      <c r="AX59" s="25"/>
      <c r="AY59" s="25"/>
    </row>
    <row r="60" spans="2:51" x14ac:dyDescent="0.25">
      <c r="B60" s="1" t="s">
        <v>20</v>
      </c>
      <c r="C60" s="25">
        <f t="shared" ref="C60:AK60" si="24">SUM(C28:F28)/4</f>
        <v>12.788995</v>
      </c>
      <c r="D60" s="25">
        <f t="shared" si="24"/>
        <v>13.122955000000001</v>
      </c>
      <c r="E60" s="25">
        <f t="shared" si="24"/>
        <v>13.631002500000001</v>
      </c>
      <c r="F60" s="25">
        <f t="shared" si="24"/>
        <v>13.5163175</v>
      </c>
      <c r="G60" s="25">
        <f t="shared" si="24"/>
        <v>13.035767500000002</v>
      </c>
      <c r="H60" s="25">
        <f t="shared" si="24"/>
        <v>12.518212500000001</v>
      </c>
      <c r="I60" s="25">
        <f t="shared" si="24"/>
        <v>12.384685000000001</v>
      </c>
      <c r="J60" s="25">
        <f t="shared" si="24"/>
        <v>12.494977500000001</v>
      </c>
      <c r="K60" s="25">
        <f t="shared" si="24"/>
        <v>12.768565000000001</v>
      </c>
      <c r="L60" s="25">
        <f t="shared" si="24"/>
        <v>13.0624725</v>
      </c>
      <c r="M60" s="25">
        <f t="shared" si="24"/>
        <v>13.519422500000001</v>
      </c>
      <c r="N60" s="25">
        <f t="shared" si="24"/>
        <v>14.794192500000001</v>
      </c>
      <c r="O60" s="25">
        <f t="shared" si="24"/>
        <v>15.803767499999999</v>
      </c>
      <c r="P60" s="25">
        <f t="shared" si="24"/>
        <v>16.684582499999998</v>
      </c>
      <c r="Q60" s="25">
        <f t="shared" si="24"/>
        <v>17.0889375</v>
      </c>
      <c r="R60" s="25">
        <f t="shared" si="24"/>
        <v>17.0059875</v>
      </c>
      <c r="S60" s="25">
        <f t="shared" si="24"/>
        <v>16.971527500000001</v>
      </c>
      <c r="T60" s="25">
        <f t="shared" si="24"/>
        <v>17.042747500000004</v>
      </c>
      <c r="U60" s="25">
        <f t="shared" si="24"/>
        <v>17.243960000000001</v>
      </c>
      <c r="V60" s="25">
        <f t="shared" si="24"/>
        <v>17.590597500000001</v>
      </c>
      <c r="W60" s="25">
        <f t="shared" si="24"/>
        <v>18.382619999999999</v>
      </c>
      <c r="X60" s="25">
        <f t="shared" si="24"/>
        <v>18.5589075</v>
      </c>
      <c r="Y60" s="25">
        <f t="shared" si="24"/>
        <v>18.320659999999997</v>
      </c>
      <c r="Z60" s="25">
        <f t="shared" si="24"/>
        <v>17.7245925</v>
      </c>
      <c r="AA60" s="25">
        <f t="shared" si="24"/>
        <v>16.692745000000002</v>
      </c>
      <c r="AB60" s="25">
        <f t="shared" si="24"/>
        <v>16.996784999999999</v>
      </c>
      <c r="AC60" s="25">
        <f t="shared" si="24"/>
        <v>16.839039999999997</v>
      </c>
      <c r="AD60" s="121">
        <f t="shared" si="24"/>
        <v>17.129044999999998</v>
      </c>
      <c r="AE60" s="25">
        <f t="shared" si="24"/>
        <v>17.289137499999999</v>
      </c>
      <c r="AF60" s="25">
        <f t="shared" si="24"/>
        <v>16.976969999999998</v>
      </c>
      <c r="AG60" s="25">
        <f t="shared" si="24"/>
        <v>17.660047499999997</v>
      </c>
      <c r="AH60" s="121">
        <f t="shared" si="24"/>
        <v>19.105662500000001</v>
      </c>
      <c r="AI60" s="25">
        <f t="shared" si="24"/>
        <v>20.173212500000002</v>
      </c>
      <c r="AJ60" s="25">
        <f t="shared" si="24"/>
        <v>21.203857499999998</v>
      </c>
      <c r="AK60" s="25">
        <f t="shared" si="24"/>
        <v>20.9043125</v>
      </c>
      <c r="AL60" s="122">
        <f t="shared" si="1"/>
        <v>19.379580000000004</v>
      </c>
      <c r="AM60" s="108">
        <f t="shared" si="3"/>
        <v>0.11539566274710607</v>
      </c>
      <c r="AN60" s="109">
        <f t="shared" si="4"/>
        <v>1.433697993984784E-2</v>
      </c>
      <c r="AO60" s="108">
        <f t="shared" si="5"/>
        <v>0.13138706798890462</v>
      </c>
      <c r="AP60" s="1" t="s">
        <v>20</v>
      </c>
      <c r="AQ60" s="123">
        <f t="shared" si="6"/>
        <v>15</v>
      </c>
      <c r="AR60" s="25"/>
      <c r="AS60" s="25"/>
      <c r="AT60" s="25"/>
      <c r="AU60" s="25"/>
      <c r="AV60" s="25"/>
      <c r="AW60" s="25"/>
      <c r="AX60" s="25"/>
      <c r="AY60" s="25"/>
    </row>
    <row r="61" spans="2:51" x14ac:dyDescent="0.25">
      <c r="B61" s="1" t="s">
        <v>18</v>
      </c>
      <c r="C61" s="25">
        <f t="shared" ref="C61:AK61" si="25">SUM(C29:F29)/4</f>
        <v>11.342824999999999</v>
      </c>
      <c r="D61" s="25">
        <f t="shared" si="25"/>
        <v>11.236282500000002</v>
      </c>
      <c r="E61" s="25">
        <f t="shared" si="25"/>
        <v>11.659745000000001</v>
      </c>
      <c r="F61" s="25">
        <f t="shared" si="25"/>
        <v>12.29017</v>
      </c>
      <c r="G61" s="25">
        <f t="shared" si="25"/>
        <v>12.611007499999999</v>
      </c>
      <c r="H61" s="25">
        <f t="shared" si="25"/>
        <v>12.772612500000001</v>
      </c>
      <c r="I61" s="25">
        <f t="shared" si="25"/>
        <v>12.627815</v>
      </c>
      <c r="J61" s="25">
        <f t="shared" si="25"/>
        <v>12.353885</v>
      </c>
      <c r="K61" s="25">
        <f t="shared" si="25"/>
        <v>12.0046575</v>
      </c>
      <c r="L61" s="25">
        <f t="shared" si="25"/>
        <v>12.323045</v>
      </c>
      <c r="M61" s="25">
        <f t="shared" si="25"/>
        <v>13.11903</v>
      </c>
      <c r="N61" s="25">
        <f t="shared" si="25"/>
        <v>14.1062925</v>
      </c>
      <c r="O61" s="25">
        <f t="shared" si="25"/>
        <v>15.59554</v>
      </c>
      <c r="P61" s="25">
        <f t="shared" si="25"/>
        <v>16.085827500000001</v>
      </c>
      <c r="Q61" s="25">
        <f t="shared" si="25"/>
        <v>16.153359999999999</v>
      </c>
      <c r="R61" s="25">
        <f t="shared" si="25"/>
        <v>15.84924</v>
      </c>
      <c r="S61" s="25">
        <f t="shared" si="25"/>
        <v>15.477752500000001</v>
      </c>
      <c r="T61" s="25">
        <f t="shared" si="25"/>
        <v>15.535192500000001</v>
      </c>
      <c r="U61" s="25">
        <f t="shared" si="25"/>
        <v>15.405665000000001</v>
      </c>
      <c r="V61" s="25">
        <f t="shared" si="25"/>
        <v>15.201915</v>
      </c>
      <c r="W61" s="25">
        <f t="shared" si="25"/>
        <v>15.194704999999999</v>
      </c>
      <c r="X61" s="25">
        <f t="shared" si="25"/>
        <v>14.692567499999999</v>
      </c>
      <c r="Y61" s="25">
        <f t="shared" si="25"/>
        <v>14.4226125</v>
      </c>
      <c r="Z61" s="25">
        <f t="shared" si="25"/>
        <v>14.2529825</v>
      </c>
      <c r="AA61" s="25">
        <f t="shared" si="25"/>
        <v>13.6436925</v>
      </c>
      <c r="AB61" s="25">
        <f t="shared" si="25"/>
        <v>13.9946725</v>
      </c>
      <c r="AC61" s="25">
        <f t="shared" si="25"/>
        <v>14.4683125</v>
      </c>
      <c r="AD61" s="121">
        <f t="shared" si="25"/>
        <v>15.019657500000001</v>
      </c>
      <c r="AE61" s="25">
        <f t="shared" si="25"/>
        <v>15.543340000000001</v>
      </c>
      <c r="AF61" s="25">
        <f t="shared" si="25"/>
        <v>15.791944999999998</v>
      </c>
      <c r="AG61" s="25">
        <f t="shared" si="25"/>
        <v>17.595212499999999</v>
      </c>
      <c r="AH61" s="121">
        <f t="shared" si="25"/>
        <v>19.0996725</v>
      </c>
      <c r="AI61" s="25">
        <f t="shared" si="25"/>
        <v>21.047025000000001</v>
      </c>
      <c r="AJ61" s="25">
        <f t="shared" si="25"/>
        <v>22.560022500000002</v>
      </c>
      <c r="AK61" s="25">
        <f t="shared" si="25"/>
        <v>21.934654999999999</v>
      </c>
      <c r="AL61" s="122">
        <f t="shared" si="1"/>
        <v>20.894009999999998</v>
      </c>
      <c r="AM61" s="108">
        <f t="shared" si="3"/>
        <v>0.27164500921542312</v>
      </c>
      <c r="AN61" s="109">
        <f t="shared" si="4"/>
        <v>9.3945982581638374E-2</v>
      </c>
      <c r="AO61" s="108">
        <f t="shared" si="5"/>
        <v>0.39111094910120264</v>
      </c>
      <c r="AP61" s="1" t="s">
        <v>18</v>
      </c>
      <c r="AQ61" s="123">
        <f t="shared" si="6"/>
        <v>1</v>
      </c>
      <c r="AR61" s="25"/>
      <c r="AS61" s="25"/>
      <c r="AT61" s="25"/>
      <c r="AU61" s="25"/>
      <c r="AV61" s="25"/>
      <c r="AW61" s="25"/>
      <c r="AX61" s="25"/>
      <c r="AY61" s="25"/>
    </row>
    <row r="62" spans="2:51" x14ac:dyDescent="0.25">
      <c r="B62" s="1" t="s">
        <v>19</v>
      </c>
      <c r="C62" s="25">
        <f t="shared" ref="C62:AK62" si="26">SUM(C30:F30)/4</f>
        <v>13.695039999999999</v>
      </c>
      <c r="D62" s="25">
        <f t="shared" si="26"/>
        <v>14.126365</v>
      </c>
      <c r="E62" s="25">
        <f t="shared" si="26"/>
        <v>13.989205</v>
      </c>
      <c r="F62" s="25">
        <f t="shared" si="26"/>
        <v>13.793105000000001</v>
      </c>
      <c r="G62" s="25">
        <f t="shared" si="26"/>
        <v>13.489950000000002</v>
      </c>
      <c r="H62" s="25">
        <f t="shared" si="26"/>
        <v>13.2481425</v>
      </c>
      <c r="I62" s="25">
        <f t="shared" si="26"/>
        <v>13.4049725</v>
      </c>
      <c r="J62" s="25">
        <f t="shared" si="26"/>
        <v>13.5857575</v>
      </c>
      <c r="K62" s="25">
        <f t="shared" si="26"/>
        <v>14.195774999999999</v>
      </c>
      <c r="L62" s="25">
        <f t="shared" si="26"/>
        <v>14.405452499999999</v>
      </c>
      <c r="M62" s="25">
        <f t="shared" si="26"/>
        <v>14.51272</v>
      </c>
      <c r="N62" s="25">
        <f t="shared" si="26"/>
        <v>15.132967499999999</v>
      </c>
      <c r="O62" s="25">
        <f t="shared" si="26"/>
        <v>15.00817</v>
      </c>
      <c r="P62" s="25">
        <f t="shared" si="26"/>
        <v>15.114140000000001</v>
      </c>
      <c r="Q62" s="25">
        <f t="shared" si="26"/>
        <v>15.3588875</v>
      </c>
      <c r="R62" s="25">
        <f t="shared" si="26"/>
        <v>15.360659999999999</v>
      </c>
      <c r="S62" s="25">
        <f t="shared" si="26"/>
        <v>15.5703675</v>
      </c>
      <c r="T62" s="25">
        <f t="shared" si="26"/>
        <v>15.69618</v>
      </c>
      <c r="U62" s="25">
        <f t="shared" si="26"/>
        <v>16.0741975</v>
      </c>
      <c r="V62" s="25">
        <f t="shared" si="26"/>
        <v>16.745925</v>
      </c>
      <c r="W62" s="25">
        <f t="shared" si="26"/>
        <v>17.565194999999999</v>
      </c>
      <c r="X62" s="25">
        <f t="shared" si="26"/>
        <v>18.470134999999999</v>
      </c>
      <c r="Y62" s="25">
        <f t="shared" si="26"/>
        <v>18.687460000000002</v>
      </c>
      <c r="Z62" s="25">
        <f t="shared" si="26"/>
        <v>18.491734999999998</v>
      </c>
      <c r="AA62" s="25">
        <f t="shared" si="26"/>
        <v>17.993314999999999</v>
      </c>
      <c r="AB62" s="25">
        <f t="shared" si="26"/>
        <v>17.302755000000001</v>
      </c>
      <c r="AC62" s="25">
        <f t="shared" si="26"/>
        <v>17.028964999999999</v>
      </c>
      <c r="AD62" s="121">
        <f t="shared" si="26"/>
        <v>16.468150000000001</v>
      </c>
      <c r="AE62" s="25">
        <f t="shared" si="26"/>
        <v>16.080512500000001</v>
      </c>
      <c r="AF62" s="25">
        <f t="shared" si="26"/>
        <v>16.333987499999999</v>
      </c>
      <c r="AG62" s="25">
        <f t="shared" si="26"/>
        <v>17.232039999999998</v>
      </c>
      <c r="AH62" s="121">
        <f t="shared" si="26"/>
        <v>18.820589999999999</v>
      </c>
      <c r="AI62" s="25">
        <f t="shared" si="26"/>
        <v>19.949382499999999</v>
      </c>
      <c r="AJ62" s="25">
        <f t="shared" si="26"/>
        <v>20.354557499999999</v>
      </c>
      <c r="AK62" s="25">
        <f t="shared" si="26"/>
        <v>20.328877500000001</v>
      </c>
      <c r="AL62" s="122">
        <f t="shared" si="1"/>
        <v>19.312392500000001</v>
      </c>
      <c r="AM62" s="108">
        <f t="shared" si="3"/>
        <v>0.14284786087083234</v>
      </c>
      <c r="AN62" s="109">
        <f t="shared" si="4"/>
        <v>2.6131088345264529E-2</v>
      </c>
      <c r="AO62" s="108">
        <f t="shared" si="5"/>
        <v>0.17271171928844464</v>
      </c>
      <c r="AP62" s="1" t="s">
        <v>19</v>
      </c>
      <c r="AQ62" s="123">
        <f t="shared" si="6"/>
        <v>9</v>
      </c>
      <c r="AR62" s="25"/>
      <c r="AS62" s="25"/>
      <c r="AT62" s="25"/>
      <c r="AU62" s="25"/>
      <c r="AV62" s="25"/>
      <c r="AW62" s="25"/>
      <c r="AX62" s="25"/>
      <c r="AY62" s="25"/>
    </row>
    <row r="63" spans="2:51" x14ac:dyDescent="0.25">
      <c r="B63" s="1" t="s">
        <v>58</v>
      </c>
      <c r="C63" s="25">
        <f t="shared" ref="C63:AK63" si="27">SUM(C31:F31)/4</f>
        <v>18.856680000000001</v>
      </c>
      <c r="D63" s="25">
        <f t="shared" si="27"/>
        <v>18.6877225</v>
      </c>
      <c r="E63" s="25">
        <f t="shared" si="27"/>
        <v>18.405664999999999</v>
      </c>
      <c r="F63" s="25">
        <f t="shared" si="27"/>
        <v>18.146527499999998</v>
      </c>
      <c r="G63" s="25">
        <f t="shared" si="27"/>
        <v>18.0232575</v>
      </c>
      <c r="H63" s="25">
        <f t="shared" si="27"/>
        <v>17.797184999999999</v>
      </c>
      <c r="I63" s="25">
        <f t="shared" si="27"/>
        <v>17.819732500000001</v>
      </c>
      <c r="J63" s="25">
        <f t="shared" si="27"/>
        <v>18.019190000000002</v>
      </c>
      <c r="K63" s="25">
        <f t="shared" si="27"/>
        <v>18.1372225</v>
      </c>
      <c r="L63" s="25">
        <f t="shared" si="27"/>
        <v>18.470185000000001</v>
      </c>
      <c r="M63" s="25">
        <f t="shared" si="27"/>
        <v>18.7469</v>
      </c>
      <c r="N63" s="25">
        <f t="shared" si="27"/>
        <v>18.966809999999999</v>
      </c>
      <c r="O63" s="25">
        <f t="shared" si="27"/>
        <v>19.469629999999999</v>
      </c>
      <c r="P63" s="25">
        <f t="shared" si="27"/>
        <v>19.951992499999999</v>
      </c>
      <c r="Q63" s="25">
        <f t="shared" si="27"/>
        <v>20.466464999999999</v>
      </c>
      <c r="R63" s="25">
        <f t="shared" si="27"/>
        <v>21.003974999999997</v>
      </c>
      <c r="S63" s="25">
        <f t="shared" si="27"/>
        <v>21.378537499999997</v>
      </c>
      <c r="T63" s="25">
        <f t="shared" si="27"/>
        <v>21.703812499999998</v>
      </c>
      <c r="U63" s="25">
        <f t="shared" si="27"/>
        <v>21.976707499999996</v>
      </c>
      <c r="V63" s="25">
        <f t="shared" si="27"/>
        <v>22.166685000000001</v>
      </c>
      <c r="W63" s="25">
        <f t="shared" si="27"/>
        <v>22.350524999999998</v>
      </c>
      <c r="X63" s="25">
        <f t="shared" si="27"/>
        <v>22.394015</v>
      </c>
      <c r="Y63" s="25">
        <f t="shared" si="27"/>
        <v>22.461214999999999</v>
      </c>
      <c r="Z63" s="25">
        <f t="shared" si="27"/>
        <v>22.456917499999996</v>
      </c>
      <c r="AA63" s="25">
        <f t="shared" si="27"/>
        <v>22.416704999999997</v>
      </c>
      <c r="AB63" s="25">
        <f t="shared" si="27"/>
        <v>22.529229999999998</v>
      </c>
      <c r="AC63" s="25">
        <f t="shared" si="27"/>
        <v>22.596877499999998</v>
      </c>
      <c r="AD63" s="121">
        <f t="shared" si="27"/>
        <v>22.682057499999999</v>
      </c>
      <c r="AE63" s="25">
        <f t="shared" si="27"/>
        <v>22.6303375</v>
      </c>
      <c r="AF63" s="25">
        <f t="shared" si="27"/>
        <v>22.699625000000001</v>
      </c>
      <c r="AG63" s="25">
        <f t="shared" si="27"/>
        <v>24.256245</v>
      </c>
      <c r="AH63" s="121">
        <f t="shared" si="27"/>
        <v>25.996495000000003</v>
      </c>
      <c r="AI63" s="25">
        <f t="shared" si="27"/>
        <v>27.545635000000004</v>
      </c>
      <c r="AJ63" s="25">
        <f t="shared" si="27"/>
        <v>28.652865000000002</v>
      </c>
      <c r="AK63" s="25">
        <f t="shared" si="27"/>
        <v>27.9271025</v>
      </c>
      <c r="AL63" s="122">
        <f t="shared" si="1"/>
        <v>26.836732499999997</v>
      </c>
      <c r="AM63" s="108">
        <f t="shared" si="3"/>
        <v>0.14612596322004756</v>
      </c>
      <c r="AN63" s="109">
        <f t="shared" si="4"/>
        <v>3.2321184067313435E-2</v>
      </c>
      <c r="AO63" s="108">
        <f t="shared" si="5"/>
        <v>0.18317011144160963</v>
      </c>
      <c r="AP63" s="1" t="s">
        <v>58</v>
      </c>
      <c r="AQ63" s="109"/>
      <c r="AR63" s="25"/>
      <c r="AS63" s="25"/>
      <c r="AT63" s="25"/>
      <c r="AU63" s="25"/>
      <c r="AV63" s="25"/>
      <c r="AW63" s="25"/>
      <c r="AX63" s="25"/>
      <c r="AY63" s="25"/>
    </row>
    <row r="95" spans="4:40" x14ac:dyDescent="0.25">
      <c r="D95" s="30"/>
      <c r="E95" s="30"/>
      <c r="F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</row>
  </sheetData>
  <conditionalFormatting sqref="AQ41:AQ63">
    <cfRule type="cellIs" dxfId="9" priority="3" operator="lessThan">
      <formula>0</formula>
    </cfRule>
  </conditionalFormatting>
  <conditionalFormatting sqref="AM41:AO63">
    <cfRule type="cellIs" dxfId="8" priority="2" operator="lessThan">
      <formula>0</formula>
    </cfRule>
  </conditionalFormatting>
  <conditionalFormatting sqref="AQ41:AQ62">
    <cfRule type="cellIs" dxfId="7" priority="1" operator="lessThan">
      <formula>6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128C-00A0-4C54-800D-FC7F9F49AC92}">
  <dimension ref="B6:CA95"/>
  <sheetViews>
    <sheetView topLeftCell="AL4" workbookViewId="0">
      <selection activeCell="BD13" sqref="BD13"/>
    </sheetView>
  </sheetViews>
  <sheetFormatPr defaultRowHeight="15" x14ac:dyDescent="0.25"/>
  <cols>
    <col min="2" max="2" width="16.85546875" customWidth="1"/>
    <col min="3" max="3" width="10.5703125" customWidth="1"/>
    <col min="4" max="4" width="8.85546875" customWidth="1"/>
    <col min="5" max="6" width="10.28515625" customWidth="1"/>
    <col min="26" max="40" width="10.5703125" bestFit="1" customWidth="1"/>
  </cols>
  <sheetData>
    <row r="6" spans="2:79" x14ac:dyDescent="0.25">
      <c r="B6" s="9" t="s">
        <v>102</v>
      </c>
      <c r="C6" s="9"/>
      <c r="D6" s="9"/>
      <c r="E6" s="9"/>
      <c r="F6" s="9"/>
      <c r="G6" s="9"/>
      <c r="H6" s="7"/>
      <c r="I6" s="7"/>
      <c r="J6" s="7"/>
      <c r="K6" s="7"/>
    </row>
    <row r="8" spans="2:79" ht="30" x14ac:dyDescent="0.25">
      <c r="B8" s="8"/>
      <c r="C8" s="77" t="s">
        <v>21</v>
      </c>
      <c r="D8" s="77" t="s">
        <v>22</v>
      </c>
      <c r="E8" s="77" t="s">
        <v>23</v>
      </c>
      <c r="F8" s="77" t="s">
        <v>24</v>
      </c>
      <c r="G8" s="77" t="s">
        <v>25</v>
      </c>
      <c r="H8" s="77" t="s">
        <v>26</v>
      </c>
      <c r="I8" s="77" t="s">
        <v>27</v>
      </c>
      <c r="J8" s="77" t="s">
        <v>28</v>
      </c>
      <c r="K8" s="77" t="s">
        <v>29</v>
      </c>
      <c r="L8" s="77" t="s">
        <v>30</v>
      </c>
      <c r="M8" s="77" t="s">
        <v>31</v>
      </c>
      <c r="N8" s="77" t="s">
        <v>32</v>
      </c>
      <c r="O8" s="77" t="s">
        <v>33</v>
      </c>
      <c r="P8" s="77" t="s">
        <v>34</v>
      </c>
      <c r="Q8" s="77" t="s">
        <v>35</v>
      </c>
      <c r="R8" s="77" t="s">
        <v>36</v>
      </c>
      <c r="S8" s="77" t="s">
        <v>37</v>
      </c>
      <c r="T8" s="77" t="s">
        <v>38</v>
      </c>
      <c r="U8" s="77" t="s">
        <v>39</v>
      </c>
      <c r="V8" s="77" t="s">
        <v>40</v>
      </c>
      <c r="W8" s="77" t="s">
        <v>41</v>
      </c>
      <c r="X8" s="77" t="s">
        <v>42</v>
      </c>
      <c r="Y8" s="77" t="s">
        <v>43</v>
      </c>
      <c r="Z8" s="77" t="s">
        <v>44</v>
      </c>
      <c r="AA8" s="77" t="s">
        <v>45</v>
      </c>
      <c r="AB8" s="77" t="s">
        <v>46</v>
      </c>
      <c r="AC8" s="77" t="s">
        <v>47</v>
      </c>
      <c r="AD8" s="77" t="s">
        <v>48</v>
      </c>
      <c r="AE8" s="77" t="s">
        <v>49</v>
      </c>
      <c r="AF8" s="77" t="s">
        <v>50</v>
      </c>
      <c r="AG8" s="77" t="s">
        <v>51</v>
      </c>
      <c r="AH8" s="77" t="s">
        <v>52</v>
      </c>
      <c r="AI8" s="77" t="s">
        <v>53</v>
      </c>
      <c r="AJ8" s="77" t="s">
        <v>54</v>
      </c>
      <c r="AK8" s="77" t="s">
        <v>91</v>
      </c>
      <c r="AL8" s="77" t="s">
        <v>92</v>
      </c>
      <c r="AM8" s="77" t="s">
        <v>94</v>
      </c>
      <c r="AN8" s="77" t="s">
        <v>98</v>
      </c>
      <c r="AO8" s="77" t="s">
        <v>101</v>
      </c>
    </row>
    <row r="9" spans="2:79" x14ac:dyDescent="0.25">
      <c r="B9" s="1" t="s">
        <v>0</v>
      </c>
      <c r="C9" s="36">
        <v>31.916060000000002</v>
      </c>
      <c r="D9" s="36">
        <v>31.319789999999998</v>
      </c>
      <c r="E9" s="36">
        <v>34.191300000000005</v>
      </c>
      <c r="F9" s="36">
        <v>28.94415</v>
      </c>
      <c r="G9" s="36">
        <v>31.696429999999999</v>
      </c>
      <c r="H9" s="36">
        <v>32.793790000000001</v>
      </c>
      <c r="I9" s="36">
        <v>27.679150000000003</v>
      </c>
      <c r="J9" s="36">
        <v>27.834120000000002</v>
      </c>
      <c r="K9" s="36">
        <v>35.162030000000001</v>
      </c>
      <c r="L9" s="36">
        <v>29.312809999999999</v>
      </c>
      <c r="M9" s="36">
        <v>30.234299999999998</v>
      </c>
      <c r="N9" s="36">
        <v>32.38447</v>
      </c>
      <c r="O9" s="36">
        <v>36.138399999999997</v>
      </c>
      <c r="P9" s="36">
        <v>35.768160000000002</v>
      </c>
      <c r="Q9" s="36">
        <v>32.973509999999997</v>
      </c>
      <c r="R9" s="36">
        <v>34.149149999999999</v>
      </c>
      <c r="S9" s="36">
        <v>39.849130000000002</v>
      </c>
      <c r="T9" s="36">
        <v>42.406729999999996</v>
      </c>
      <c r="U9" s="36">
        <v>41.559139999999999</v>
      </c>
      <c r="V9" s="36">
        <v>44.478200000000001</v>
      </c>
      <c r="W9" s="36">
        <v>46.061239999999998</v>
      </c>
      <c r="X9" s="36">
        <v>47.202449999999999</v>
      </c>
      <c r="Y9" s="36">
        <v>46.567909999999998</v>
      </c>
      <c r="Z9" s="36">
        <v>42.300170000000001</v>
      </c>
      <c r="AA9" s="36">
        <v>47.085630000000002</v>
      </c>
      <c r="AB9" s="36">
        <v>45.188600000000001</v>
      </c>
      <c r="AC9" s="36">
        <v>45.803220000000003</v>
      </c>
      <c r="AD9" s="36">
        <v>48.993549999999999</v>
      </c>
      <c r="AE9" s="36">
        <v>51.561920000000008</v>
      </c>
      <c r="AF9" s="36">
        <v>44.873930000000001</v>
      </c>
      <c r="AG9" s="36">
        <v>41.89922</v>
      </c>
      <c r="AH9" s="36">
        <v>44.236969999999999</v>
      </c>
      <c r="AI9" s="36">
        <v>44.897759999999998</v>
      </c>
      <c r="AJ9" s="36">
        <v>50.786830000000002</v>
      </c>
      <c r="AK9" s="36">
        <v>49.698279999999997</v>
      </c>
      <c r="AL9" s="36">
        <v>45.087029999999999</v>
      </c>
      <c r="AM9" s="36">
        <v>51.164639999999991</v>
      </c>
      <c r="AN9" s="36">
        <v>48.84948</v>
      </c>
      <c r="AO9" s="36">
        <v>49.236660000000001</v>
      </c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</row>
    <row r="10" spans="2:79" x14ac:dyDescent="0.25">
      <c r="B10" s="1" t="s">
        <v>1</v>
      </c>
      <c r="C10" s="36">
        <v>33.521749999999997</v>
      </c>
      <c r="D10" s="36">
        <v>32.033970000000004</v>
      </c>
      <c r="E10" s="36">
        <v>36.508800000000001</v>
      </c>
      <c r="F10" s="36">
        <v>32.671820000000004</v>
      </c>
      <c r="G10" s="36">
        <v>34.09252</v>
      </c>
      <c r="H10" s="36">
        <v>32.549709999999997</v>
      </c>
      <c r="I10" s="36">
        <v>29.932599999999997</v>
      </c>
      <c r="J10" s="36">
        <v>27.540219999999998</v>
      </c>
      <c r="K10" s="36">
        <v>30.005860000000002</v>
      </c>
      <c r="L10" s="36">
        <v>28.814719999999998</v>
      </c>
      <c r="M10" s="36">
        <v>31.03575</v>
      </c>
      <c r="N10" s="36">
        <v>29.215010000000003</v>
      </c>
      <c r="O10" s="36">
        <v>34.3874</v>
      </c>
      <c r="P10" s="36">
        <v>34.405229999999996</v>
      </c>
      <c r="Q10" s="36">
        <v>32.798539999999996</v>
      </c>
      <c r="R10" s="36">
        <v>31.46462</v>
      </c>
      <c r="S10" s="36">
        <v>34.373979999999996</v>
      </c>
      <c r="T10" s="36">
        <v>37.294840000000001</v>
      </c>
      <c r="U10" s="36">
        <v>38.407730000000001</v>
      </c>
      <c r="V10" s="36">
        <v>33.150489999999998</v>
      </c>
      <c r="W10" s="36">
        <v>33.275490000000005</v>
      </c>
      <c r="X10" s="36">
        <v>32.800080000000001</v>
      </c>
      <c r="Y10" s="36">
        <v>29.886760000000002</v>
      </c>
      <c r="Z10" s="36">
        <v>30.70036</v>
      </c>
      <c r="AA10" s="36">
        <v>33.038739999999997</v>
      </c>
      <c r="AB10" s="36">
        <v>36.003909999999998</v>
      </c>
      <c r="AC10" s="36">
        <v>37.58475</v>
      </c>
      <c r="AD10" s="36">
        <v>35.348649999999999</v>
      </c>
      <c r="AE10" s="36">
        <v>35.831760000000003</v>
      </c>
      <c r="AF10" s="36">
        <v>33.436779999999999</v>
      </c>
      <c r="AG10" s="36">
        <v>32.966279999999998</v>
      </c>
      <c r="AH10" s="36">
        <v>32.215629999999997</v>
      </c>
      <c r="AI10" s="36">
        <v>33.323</v>
      </c>
      <c r="AJ10" s="36">
        <v>37.051499999999997</v>
      </c>
      <c r="AK10" s="36">
        <v>32.631339999999994</v>
      </c>
      <c r="AL10" s="36">
        <v>37.835629999999995</v>
      </c>
      <c r="AM10" s="36">
        <v>40.153489999999998</v>
      </c>
      <c r="AN10" s="36">
        <v>37.187599999999996</v>
      </c>
      <c r="AO10" s="36">
        <v>36.497010000000003</v>
      </c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</row>
    <row r="11" spans="2:79" x14ac:dyDescent="0.25">
      <c r="B11" s="1" t="s">
        <v>2</v>
      </c>
      <c r="C11" s="36">
        <v>36.355530000000002</v>
      </c>
      <c r="D11" s="36">
        <v>39.605020000000003</v>
      </c>
      <c r="E11" s="36">
        <v>34.60765</v>
      </c>
      <c r="F11" s="36">
        <v>30.616029999999999</v>
      </c>
      <c r="G11" s="36">
        <v>35.910679999999999</v>
      </c>
      <c r="H11" s="36">
        <v>42.259809999999995</v>
      </c>
      <c r="I11" s="36">
        <v>40.999510000000001</v>
      </c>
      <c r="J11" s="36">
        <v>35.197969999999998</v>
      </c>
      <c r="K11" s="36">
        <v>31.924900000000001</v>
      </c>
      <c r="L11" s="36">
        <v>25.725619999999999</v>
      </c>
      <c r="M11" s="36">
        <v>28.380769999999998</v>
      </c>
      <c r="N11" s="36">
        <v>27.034649999999999</v>
      </c>
      <c r="O11" s="36">
        <v>33.874809999999997</v>
      </c>
      <c r="P11" s="36">
        <v>30.697940000000003</v>
      </c>
      <c r="Q11" s="36">
        <v>33.036459999999998</v>
      </c>
      <c r="R11" s="36">
        <v>33.823300000000003</v>
      </c>
      <c r="S11" s="36">
        <v>43.268640000000005</v>
      </c>
      <c r="T11" s="36">
        <v>40.948099999999997</v>
      </c>
      <c r="U11" s="36">
        <v>35.375190000000003</v>
      </c>
      <c r="V11" s="36">
        <v>36.694339999999997</v>
      </c>
      <c r="W11" s="36">
        <v>43.145989999999998</v>
      </c>
      <c r="X11" s="36">
        <v>48.176429999999996</v>
      </c>
      <c r="Y11" s="36">
        <v>46.698140000000002</v>
      </c>
      <c r="Z11" s="36">
        <v>46.767920000000004</v>
      </c>
      <c r="AA11" s="36">
        <v>43.634260000000005</v>
      </c>
      <c r="AB11" s="36">
        <v>47.959119999999999</v>
      </c>
      <c r="AC11" s="36">
        <v>38.535380000000004</v>
      </c>
      <c r="AD11" s="36">
        <v>42.671890000000005</v>
      </c>
      <c r="AE11" s="36">
        <v>43.777969999999996</v>
      </c>
      <c r="AF11" s="36">
        <v>36.854199999999999</v>
      </c>
      <c r="AG11" s="36">
        <v>46.250630000000001</v>
      </c>
      <c r="AH11" s="36">
        <v>46.62847</v>
      </c>
      <c r="AI11" s="36">
        <v>47.01211</v>
      </c>
      <c r="AJ11" s="36">
        <v>47.340959999999995</v>
      </c>
      <c r="AK11" s="36">
        <v>47.189930000000004</v>
      </c>
      <c r="AL11" s="36">
        <v>43.279119999999999</v>
      </c>
      <c r="AM11" s="36">
        <v>42.383359999999996</v>
      </c>
      <c r="AN11" s="36">
        <v>35.83728</v>
      </c>
      <c r="AO11" s="36">
        <v>41.453919999999997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</row>
    <row r="12" spans="2:79" x14ac:dyDescent="0.25">
      <c r="B12" s="1" t="s">
        <v>3</v>
      </c>
      <c r="C12" s="36">
        <v>35.667079999999999</v>
      </c>
      <c r="D12" s="36">
        <v>34.190310000000004</v>
      </c>
      <c r="E12" s="36">
        <v>30.003449999999997</v>
      </c>
      <c r="F12" s="36">
        <v>29.737200000000001</v>
      </c>
      <c r="G12" s="36">
        <v>31.728940000000001</v>
      </c>
      <c r="H12" s="36">
        <v>32.35783</v>
      </c>
      <c r="I12" s="36">
        <v>31.880669999999999</v>
      </c>
      <c r="J12" s="36">
        <v>29.753020000000003</v>
      </c>
      <c r="K12" s="36">
        <v>31.932880000000001</v>
      </c>
      <c r="L12" s="36">
        <v>44.312010000000001</v>
      </c>
      <c r="M12" s="36">
        <v>39.094820000000006</v>
      </c>
      <c r="N12" s="36">
        <v>34.825189999999999</v>
      </c>
      <c r="O12" s="36">
        <v>37.789160000000003</v>
      </c>
      <c r="P12" s="36">
        <v>37.482799999999997</v>
      </c>
      <c r="Q12" s="36">
        <v>38.948709999999998</v>
      </c>
      <c r="R12" s="36">
        <v>39.158250000000002</v>
      </c>
      <c r="S12" s="36">
        <v>40.6877</v>
      </c>
      <c r="T12" s="36">
        <v>39.152650000000001</v>
      </c>
      <c r="U12" s="36">
        <v>39.153460000000003</v>
      </c>
      <c r="V12" s="36">
        <v>41.539359999999995</v>
      </c>
      <c r="W12" s="36">
        <v>41.267199999999995</v>
      </c>
      <c r="X12" s="36">
        <v>43.994870000000006</v>
      </c>
      <c r="Y12" s="36">
        <v>44.909939999999999</v>
      </c>
      <c r="Z12" s="36">
        <v>44.949010000000001</v>
      </c>
      <c r="AA12" s="36">
        <v>40.834579999999995</v>
      </c>
      <c r="AB12" s="36">
        <v>39.703609999999998</v>
      </c>
      <c r="AC12" s="36">
        <v>40.227429999999998</v>
      </c>
      <c r="AD12" s="36">
        <v>38.589370000000002</v>
      </c>
      <c r="AE12" s="36">
        <v>46.930990000000001</v>
      </c>
      <c r="AF12" s="36">
        <v>40.733820000000001</v>
      </c>
      <c r="AG12" s="36">
        <v>36.547809999999998</v>
      </c>
      <c r="AH12" s="36">
        <v>37.366239999999998</v>
      </c>
      <c r="AI12" s="36">
        <v>39.205370000000002</v>
      </c>
      <c r="AJ12" s="36">
        <v>49.539879999999997</v>
      </c>
      <c r="AK12" s="36">
        <v>58.500989999999994</v>
      </c>
      <c r="AL12" s="36">
        <v>53.151760000000003</v>
      </c>
      <c r="AM12" s="36">
        <v>49.548759999999994</v>
      </c>
      <c r="AN12" s="36">
        <v>53.194779999999994</v>
      </c>
      <c r="AO12" s="36">
        <v>50.438130000000001</v>
      </c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</row>
    <row r="13" spans="2:79" x14ac:dyDescent="0.25">
      <c r="B13" s="1" t="s">
        <v>4</v>
      </c>
      <c r="C13" s="36">
        <v>39.444669999999995</v>
      </c>
      <c r="D13" s="36">
        <v>44.32226</v>
      </c>
      <c r="E13" s="36">
        <v>43.467019999999998</v>
      </c>
      <c r="F13" s="36">
        <v>37.157400000000003</v>
      </c>
      <c r="G13" s="36">
        <v>39.598909999999997</v>
      </c>
      <c r="H13" s="36">
        <v>37.098120000000002</v>
      </c>
      <c r="I13" s="36">
        <v>40.643610000000002</v>
      </c>
      <c r="J13" s="36">
        <v>34.717619999999997</v>
      </c>
      <c r="K13" s="36">
        <v>35.635260000000002</v>
      </c>
      <c r="L13" s="36">
        <v>38.796700000000001</v>
      </c>
      <c r="M13" s="36">
        <v>38.633389999999999</v>
      </c>
      <c r="N13" s="36">
        <v>31.941389999999998</v>
      </c>
      <c r="O13" s="36">
        <v>34.178360000000005</v>
      </c>
      <c r="P13" s="36">
        <v>35.159059999999997</v>
      </c>
      <c r="Q13" s="36">
        <v>35.684950000000001</v>
      </c>
      <c r="R13" s="36">
        <v>31.480799999999999</v>
      </c>
      <c r="S13" s="36">
        <v>32.613289999999999</v>
      </c>
      <c r="T13" s="36">
        <v>32.484610000000004</v>
      </c>
      <c r="U13" s="36">
        <v>36.982089999999999</v>
      </c>
      <c r="V13" s="36">
        <v>38.88552</v>
      </c>
      <c r="W13" s="36">
        <v>41.61768</v>
      </c>
      <c r="X13" s="36">
        <v>35.488370000000003</v>
      </c>
      <c r="Y13" s="36">
        <v>41.977139999999999</v>
      </c>
      <c r="Z13" s="36">
        <v>35.322310000000002</v>
      </c>
      <c r="AA13" s="36">
        <v>35.32479</v>
      </c>
      <c r="AB13" s="36">
        <v>38.400689999999997</v>
      </c>
      <c r="AC13" s="36">
        <v>36.941389999999998</v>
      </c>
      <c r="AD13" s="36">
        <v>39.053310000000003</v>
      </c>
      <c r="AE13" s="36">
        <v>40.333939999999998</v>
      </c>
      <c r="AF13" s="36">
        <v>37.48039</v>
      </c>
      <c r="AG13" s="36">
        <v>42.247880000000002</v>
      </c>
      <c r="AH13" s="36">
        <v>46.800640000000001</v>
      </c>
      <c r="AI13" s="36">
        <v>32.45384</v>
      </c>
      <c r="AJ13" s="36">
        <v>47.491979999999998</v>
      </c>
      <c r="AK13" s="36">
        <v>43.313189999999999</v>
      </c>
      <c r="AL13" s="36">
        <v>41.522289999999998</v>
      </c>
      <c r="AM13" s="36">
        <v>46.389069999999997</v>
      </c>
      <c r="AN13" s="36">
        <v>39.605000000000004</v>
      </c>
      <c r="AO13" s="36">
        <v>43.162299999999995</v>
      </c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</row>
    <row r="14" spans="2:79" x14ac:dyDescent="0.25">
      <c r="B14" s="1" t="s">
        <v>5</v>
      </c>
      <c r="C14" s="36">
        <v>30.96293</v>
      </c>
      <c r="D14" s="36">
        <v>33.637479999999996</v>
      </c>
      <c r="E14" s="36">
        <v>32.212319999999998</v>
      </c>
      <c r="F14" s="36">
        <v>31.290319999999998</v>
      </c>
      <c r="G14" s="36">
        <v>31.211119999999998</v>
      </c>
      <c r="H14" s="36">
        <v>33.41019</v>
      </c>
      <c r="I14" s="36">
        <v>29.822659999999999</v>
      </c>
      <c r="J14" s="36">
        <v>30.985319999999998</v>
      </c>
      <c r="K14" s="36">
        <v>33.883299999999998</v>
      </c>
      <c r="L14" s="36">
        <v>31.065569999999997</v>
      </c>
      <c r="M14" s="36">
        <v>30.089379999999998</v>
      </c>
      <c r="N14" s="36">
        <v>28.748820000000002</v>
      </c>
      <c r="O14" s="36">
        <v>33.283520000000003</v>
      </c>
      <c r="P14" s="36">
        <v>32.948740000000001</v>
      </c>
      <c r="Q14" s="36">
        <v>33.846739999999997</v>
      </c>
      <c r="R14" s="36">
        <v>34.532180000000004</v>
      </c>
      <c r="S14" s="36">
        <v>37.654769999999999</v>
      </c>
      <c r="T14" s="36">
        <v>37.310099999999998</v>
      </c>
      <c r="U14" s="36">
        <v>40.505099999999999</v>
      </c>
      <c r="V14" s="36">
        <v>35.68094</v>
      </c>
      <c r="W14" s="36">
        <v>39.485589999999995</v>
      </c>
      <c r="X14" s="36">
        <v>34.913170000000001</v>
      </c>
      <c r="Y14" s="36">
        <v>34.559800000000003</v>
      </c>
      <c r="Z14" s="36">
        <v>33.030090000000001</v>
      </c>
      <c r="AA14" s="36">
        <v>30.921530000000004</v>
      </c>
      <c r="AB14" s="36">
        <v>28.600490000000001</v>
      </c>
      <c r="AC14" s="36">
        <v>31.52176</v>
      </c>
      <c r="AD14" s="36">
        <v>28.992859999999997</v>
      </c>
      <c r="AE14" s="36">
        <v>38.50853</v>
      </c>
      <c r="AF14" s="36">
        <v>35.480400000000003</v>
      </c>
      <c r="AG14" s="36">
        <v>34.987180000000002</v>
      </c>
      <c r="AH14" s="36">
        <v>28.69295</v>
      </c>
      <c r="AI14" s="36">
        <v>31.855499999999999</v>
      </c>
      <c r="AJ14" s="36">
        <v>35.598500000000001</v>
      </c>
      <c r="AK14" s="36">
        <v>40.436799999999998</v>
      </c>
      <c r="AL14" s="36">
        <v>31.241309999999999</v>
      </c>
      <c r="AM14" s="36">
        <v>36.931539999999998</v>
      </c>
      <c r="AN14" s="36">
        <v>33.819369999999999</v>
      </c>
      <c r="AO14" s="36">
        <v>31.602720000000001</v>
      </c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</row>
    <row r="15" spans="2:79" x14ac:dyDescent="0.25">
      <c r="B15" s="1" t="s">
        <v>6</v>
      </c>
      <c r="C15" s="36">
        <v>38.908880000000003</v>
      </c>
      <c r="D15" s="36">
        <v>39.278459999999995</v>
      </c>
      <c r="E15" s="36">
        <v>40.971649999999997</v>
      </c>
      <c r="F15" s="36">
        <v>35.895220000000002</v>
      </c>
      <c r="G15" s="36">
        <v>36.576979999999999</v>
      </c>
      <c r="H15" s="36">
        <v>37.042370000000005</v>
      </c>
      <c r="I15" s="36">
        <v>33.839030000000001</v>
      </c>
      <c r="J15" s="36">
        <v>31.923459999999999</v>
      </c>
      <c r="K15" s="36">
        <v>34.490320000000004</v>
      </c>
      <c r="L15" s="36">
        <v>33.875699999999995</v>
      </c>
      <c r="M15" s="36">
        <v>39.617319999999999</v>
      </c>
      <c r="N15" s="36">
        <v>33.72231</v>
      </c>
      <c r="O15" s="36">
        <v>36.793550000000003</v>
      </c>
      <c r="P15" s="36">
        <v>33.660119999999999</v>
      </c>
      <c r="Q15" s="36">
        <v>35.003579999999999</v>
      </c>
      <c r="R15" s="36">
        <v>37.451709999999999</v>
      </c>
      <c r="S15" s="36">
        <v>37.918579999999999</v>
      </c>
      <c r="T15" s="36">
        <v>35.346170000000001</v>
      </c>
      <c r="U15" s="36">
        <v>30.74147</v>
      </c>
      <c r="V15" s="36">
        <v>26.399260000000002</v>
      </c>
      <c r="W15" s="36">
        <v>34.071829999999999</v>
      </c>
      <c r="X15" s="36">
        <v>36.06691</v>
      </c>
      <c r="Y15" s="36">
        <v>37.642110000000002</v>
      </c>
      <c r="Z15" s="36">
        <v>39.84919</v>
      </c>
      <c r="AA15" s="36">
        <v>40.445700000000002</v>
      </c>
      <c r="AB15" s="36">
        <v>39.668130000000005</v>
      </c>
      <c r="AC15" s="36">
        <v>38.610250000000001</v>
      </c>
      <c r="AD15" s="36">
        <v>38.213439999999999</v>
      </c>
      <c r="AE15" s="36">
        <v>39.044359999999998</v>
      </c>
      <c r="AF15" s="36">
        <v>38.140459999999997</v>
      </c>
      <c r="AG15" s="36">
        <v>41.983499999999999</v>
      </c>
      <c r="AH15" s="36">
        <v>41.27863</v>
      </c>
      <c r="AI15" s="36">
        <v>34.216229999999996</v>
      </c>
      <c r="AJ15" s="36">
        <v>44.586239999999997</v>
      </c>
      <c r="AK15" s="36">
        <v>47.380699999999997</v>
      </c>
      <c r="AL15" s="36">
        <v>47.001240000000003</v>
      </c>
      <c r="AM15" s="36">
        <v>34.339209999999994</v>
      </c>
      <c r="AN15" s="36">
        <v>48.424199999999999</v>
      </c>
      <c r="AO15" s="36">
        <v>45.087890000000002</v>
      </c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</row>
    <row r="16" spans="2:79" x14ac:dyDescent="0.25">
      <c r="B16" s="1" t="s">
        <v>7</v>
      </c>
      <c r="C16" s="36">
        <v>40.470120000000001</v>
      </c>
      <c r="D16" s="36">
        <v>42.759839999999997</v>
      </c>
      <c r="E16" s="36">
        <v>39.834899999999998</v>
      </c>
      <c r="F16" s="36">
        <v>39.812010000000001</v>
      </c>
      <c r="G16" s="36">
        <v>42.548770000000005</v>
      </c>
      <c r="H16" s="36">
        <v>43.905819999999999</v>
      </c>
      <c r="I16" s="36">
        <v>38.408799999999999</v>
      </c>
      <c r="J16" s="36">
        <v>36.604170000000003</v>
      </c>
      <c r="K16" s="36">
        <v>36.758790000000005</v>
      </c>
      <c r="L16" s="36">
        <v>37.265880000000003</v>
      </c>
      <c r="M16" s="36">
        <v>43.63129</v>
      </c>
      <c r="N16" s="36">
        <v>38.06635</v>
      </c>
      <c r="O16" s="36">
        <v>37.370829999999998</v>
      </c>
      <c r="P16" s="36">
        <v>38.363140000000001</v>
      </c>
      <c r="Q16" s="36">
        <v>37.259509999999999</v>
      </c>
      <c r="R16" s="36">
        <v>34.344029999999997</v>
      </c>
      <c r="S16" s="36">
        <v>44.776260000000001</v>
      </c>
      <c r="T16" s="36">
        <v>44.411180000000002</v>
      </c>
      <c r="U16" s="36">
        <v>44.652500000000003</v>
      </c>
      <c r="V16" s="36">
        <v>36.629909999999995</v>
      </c>
      <c r="W16" s="36">
        <v>37.819090000000003</v>
      </c>
      <c r="X16" s="36">
        <v>34.255960000000002</v>
      </c>
      <c r="Y16" s="36">
        <v>37.721850000000003</v>
      </c>
      <c r="Z16" s="36">
        <v>34.392910000000001</v>
      </c>
      <c r="AA16" s="36">
        <v>38.081060000000001</v>
      </c>
      <c r="AB16" s="36">
        <v>38.675750000000001</v>
      </c>
      <c r="AC16" s="36">
        <v>41.420010000000005</v>
      </c>
      <c r="AD16" s="36">
        <v>38.206649999999996</v>
      </c>
      <c r="AE16" s="36">
        <v>43.38503</v>
      </c>
      <c r="AF16" s="36">
        <v>47.502810000000004</v>
      </c>
      <c r="AG16" s="36">
        <v>46.409479999999995</v>
      </c>
      <c r="AH16" s="36">
        <v>44.673540000000003</v>
      </c>
      <c r="AI16" s="36">
        <v>48.072130000000001</v>
      </c>
      <c r="AJ16" s="36">
        <v>57.162570000000002</v>
      </c>
      <c r="AK16" s="36">
        <v>56.309070000000006</v>
      </c>
      <c r="AL16" s="36">
        <v>54.914399999999993</v>
      </c>
      <c r="AM16" s="36">
        <v>53.250909999999998</v>
      </c>
      <c r="AN16" s="36">
        <v>51.759360000000001</v>
      </c>
      <c r="AO16" s="36">
        <v>41.548690000000001</v>
      </c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</row>
    <row r="17" spans="2:79" x14ac:dyDescent="0.25">
      <c r="B17" s="1" t="s">
        <v>8</v>
      </c>
      <c r="C17" s="36">
        <v>31.065369999999998</v>
      </c>
      <c r="D17" s="36">
        <v>32.22137</v>
      </c>
      <c r="E17" s="36">
        <v>30.774930000000001</v>
      </c>
      <c r="F17" s="36">
        <v>27.77383</v>
      </c>
      <c r="G17" s="36">
        <v>30.939420000000002</v>
      </c>
      <c r="H17" s="36">
        <v>32.028980000000004</v>
      </c>
      <c r="I17" s="36">
        <v>35.0563</v>
      </c>
      <c r="J17" s="36">
        <v>30.092229999999997</v>
      </c>
      <c r="K17" s="36">
        <v>33.751189999999994</v>
      </c>
      <c r="L17" s="36">
        <v>34.055909999999997</v>
      </c>
      <c r="M17" s="36">
        <v>34.238479999999996</v>
      </c>
      <c r="N17" s="36">
        <v>33.641330000000004</v>
      </c>
      <c r="O17" s="36">
        <v>37.059449999999998</v>
      </c>
      <c r="P17" s="36">
        <v>32.981739999999995</v>
      </c>
      <c r="Q17" s="36">
        <v>34.179960000000001</v>
      </c>
      <c r="R17" s="36">
        <v>39.242199999999997</v>
      </c>
      <c r="S17" s="36">
        <v>39.230589999999999</v>
      </c>
      <c r="T17" s="36">
        <v>36.559619999999995</v>
      </c>
      <c r="U17" s="36">
        <v>39.58661</v>
      </c>
      <c r="V17" s="36">
        <v>39.912080000000003</v>
      </c>
      <c r="W17" s="36">
        <v>39.082519999999995</v>
      </c>
      <c r="X17" s="36">
        <v>41.883929999999999</v>
      </c>
      <c r="Y17" s="36">
        <v>42.897259999999996</v>
      </c>
      <c r="Z17" s="36">
        <v>42.427689999999998</v>
      </c>
      <c r="AA17" s="36">
        <v>41.001330000000003</v>
      </c>
      <c r="AB17" s="36">
        <v>38.524470000000001</v>
      </c>
      <c r="AC17" s="36">
        <v>39.375640000000004</v>
      </c>
      <c r="AD17" s="36">
        <v>35.074379999999998</v>
      </c>
      <c r="AE17" s="36">
        <v>36.116680000000002</v>
      </c>
      <c r="AF17" s="36">
        <v>38.696000000000005</v>
      </c>
      <c r="AG17" s="36">
        <v>36.201970000000003</v>
      </c>
      <c r="AH17" s="36">
        <v>34.406970000000001</v>
      </c>
      <c r="AI17" s="36">
        <v>35.191180000000003</v>
      </c>
      <c r="AJ17" s="36">
        <v>43.808589999999995</v>
      </c>
      <c r="AK17" s="36">
        <v>46.04278</v>
      </c>
      <c r="AL17" s="36">
        <v>44.679020000000001</v>
      </c>
      <c r="AM17" s="36">
        <v>51.045900000000003</v>
      </c>
      <c r="AN17" s="36">
        <v>45.803370000000001</v>
      </c>
      <c r="AO17" s="36">
        <v>48.997889999999998</v>
      </c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</row>
    <row r="18" spans="2:79" x14ac:dyDescent="0.25">
      <c r="B18" s="1" t="s">
        <v>9</v>
      </c>
      <c r="C18" s="36">
        <v>40.68976</v>
      </c>
      <c r="D18" s="36">
        <v>37.711790000000001</v>
      </c>
      <c r="E18" s="36">
        <v>39.275449999999999</v>
      </c>
      <c r="F18" s="36">
        <v>33.210460000000005</v>
      </c>
      <c r="G18" s="36">
        <v>40.169519999999999</v>
      </c>
      <c r="H18" s="36">
        <v>37.395430000000005</v>
      </c>
      <c r="I18" s="36">
        <v>37.83925</v>
      </c>
      <c r="J18" s="36">
        <v>38.175660000000001</v>
      </c>
      <c r="K18" s="36">
        <v>39.645979999999994</v>
      </c>
      <c r="L18" s="36">
        <v>44.121169999999999</v>
      </c>
      <c r="M18" s="36">
        <v>40.832129999999999</v>
      </c>
      <c r="N18" s="36">
        <v>38.413260000000001</v>
      </c>
      <c r="O18" s="36">
        <v>40.140830000000001</v>
      </c>
      <c r="P18" s="36">
        <v>41.275709999999997</v>
      </c>
      <c r="Q18" s="36">
        <v>35.723050000000001</v>
      </c>
      <c r="R18" s="36">
        <v>37.380089999999996</v>
      </c>
      <c r="S18" s="36">
        <v>37.840119999999999</v>
      </c>
      <c r="T18" s="36">
        <v>43.88109</v>
      </c>
      <c r="U18" s="36">
        <v>41.323219999999999</v>
      </c>
      <c r="V18" s="36">
        <v>43.021799999999999</v>
      </c>
      <c r="W18" s="36">
        <v>47.145130000000002</v>
      </c>
      <c r="X18" s="36">
        <v>42.004619999999996</v>
      </c>
      <c r="Y18" s="36">
        <v>44.439260000000004</v>
      </c>
      <c r="Z18" s="36">
        <v>38.564630000000001</v>
      </c>
      <c r="AA18" s="36">
        <v>42.079509999999999</v>
      </c>
      <c r="AB18" s="36">
        <v>39.781860000000002</v>
      </c>
      <c r="AC18" s="36">
        <v>43.13467</v>
      </c>
      <c r="AD18" s="36">
        <v>42.758049999999997</v>
      </c>
      <c r="AE18" s="36">
        <v>50.616599999999998</v>
      </c>
      <c r="AF18" s="36">
        <v>41.264050000000005</v>
      </c>
      <c r="AG18" s="36">
        <v>43.276559999999996</v>
      </c>
      <c r="AH18" s="36">
        <v>42.221979999999995</v>
      </c>
      <c r="AI18" s="36">
        <v>45.518550000000005</v>
      </c>
      <c r="AJ18" s="36">
        <v>53.920219999999993</v>
      </c>
      <c r="AK18" s="36">
        <v>54.416390000000007</v>
      </c>
      <c r="AL18" s="36">
        <v>41.930610000000001</v>
      </c>
      <c r="AM18" s="36">
        <v>54.705959999999997</v>
      </c>
      <c r="AN18" s="36">
        <v>56.674919999999993</v>
      </c>
      <c r="AO18" s="36">
        <v>49.960239999999999</v>
      </c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</row>
    <row r="19" spans="2:79" x14ac:dyDescent="0.25">
      <c r="B19" s="1" t="s">
        <v>10</v>
      </c>
      <c r="C19" s="36">
        <v>35.888590000000001</v>
      </c>
      <c r="D19" s="36">
        <v>36.733890000000002</v>
      </c>
      <c r="E19" s="36">
        <v>34.270119999999999</v>
      </c>
      <c r="F19" s="36">
        <v>29.48695</v>
      </c>
      <c r="G19" s="36">
        <v>36.695869999999999</v>
      </c>
      <c r="H19" s="36">
        <v>26.627489999999998</v>
      </c>
      <c r="I19" s="36">
        <v>30.239280000000001</v>
      </c>
      <c r="J19" s="36">
        <v>31.031880000000001</v>
      </c>
      <c r="K19" s="36">
        <v>31.251760000000001</v>
      </c>
      <c r="L19" s="36">
        <v>31.03434</v>
      </c>
      <c r="M19" s="36">
        <v>29.390060000000002</v>
      </c>
      <c r="N19" s="36">
        <v>33.281379999999999</v>
      </c>
      <c r="O19" s="36">
        <v>31.362449999999995</v>
      </c>
      <c r="P19" s="36">
        <v>31.37377</v>
      </c>
      <c r="Q19" s="36">
        <v>28.806179999999998</v>
      </c>
      <c r="R19" s="36">
        <v>29.524450000000002</v>
      </c>
      <c r="S19" s="36">
        <v>37.252319999999997</v>
      </c>
      <c r="T19" s="36">
        <v>32.376690000000004</v>
      </c>
      <c r="U19" s="36">
        <v>31.952300000000001</v>
      </c>
      <c r="V19" s="36">
        <v>37.25958</v>
      </c>
      <c r="W19" s="36">
        <v>43.051159999999996</v>
      </c>
      <c r="X19" s="36">
        <v>38.661000000000001</v>
      </c>
      <c r="Y19" s="36">
        <v>41.206099999999999</v>
      </c>
      <c r="Z19" s="36">
        <v>39.914870000000001</v>
      </c>
      <c r="AA19" s="36">
        <v>45.13138</v>
      </c>
      <c r="AB19" s="36">
        <v>45.075520000000004</v>
      </c>
      <c r="AC19" s="36">
        <v>39.640329999999999</v>
      </c>
      <c r="AD19" s="36">
        <v>38.121119999999998</v>
      </c>
      <c r="AE19" s="36">
        <v>40.694770000000005</v>
      </c>
      <c r="AF19" s="36">
        <v>38.257639999999995</v>
      </c>
      <c r="AG19" s="36">
        <v>37.52411</v>
      </c>
      <c r="AH19" s="36">
        <v>39.992709999999995</v>
      </c>
      <c r="AI19" s="36">
        <v>38.670880000000004</v>
      </c>
      <c r="AJ19" s="36">
        <v>44.644889999999997</v>
      </c>
      <c r="AK19" s="36">
        <v>52.378450000000001</v>
      </c>
      <c r="AL19" s="36">
        <v>37.128299999999996</v>
      </c>
      <c r="AM19" s="36">
        <v>44.717590000000001</v>
      </c>
      <c r="AN19" s="36">
        <v>38.956710000000001</v>
      </c>
      <c r="AO19" s="36">
        <v>40.39969</v>
      </c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</row>
    <row r="20" spans="2:79" x14ac:dyDescent="0.25">
      <c r="B20" s="1" t="s">
        <v>11</v>
      </c>
      <c r="C20" s="36">
        <v>25.727090000000004</v>
      </c>
      <c r="D20" s="36">
        <v>28.426079999999999</v>
      </c>
      <c r="E20" s="36">
        <v>27.288089999999997</v>
      </c>
      <c r="F20" s="36">
        <v>25.897629999999999</v>
      </c>
      <c r="G20" s="36">
        <v>30.984089999999998</v>
      </c>
      <c r="H20" s="36">
        <v>27.920950000000001</v>
      </c>
      <c r="I20" s="36">
        <v>29.467529999999996</v>
      </c>
      <c r="J20" s="36">
        <v>28.236860000000004</v>
      </c>
      <c r="K20" s="36">
        <v>26.612760000000002</v>
      </c>
      <c r="L20" s="36">
        <v>30.319960000000002</v>
      </c>
      <c r="M20" s="36">
        <v>27.75066</v>
      </c>
      <c r="N20" s="36">
        <v>21.37284</v>
      </c>
      <c r="O20" s="36">
        <v>24.267890000000001</v>
      </c>
      <c r="P20" s="36">
        <v>23.338909999999998</v>
      </c>
      <c r="Q20" s="36">
        <v>28.656389999999998</v>
      </c>
      <c r="R20" s="36">
        <v>28.1389</v>
      </c>
      <c r="S20" s="36">
        <v>30.7987</v>
      </c>
      <c r="T20" s="36">
        <v>31.393759999999997</v>
      </c>
      <c r="U20" s="36">
        <v>29.986420000000003</v>
      </c>
      <c r="V20" s="36">
        <v>26.90343</v>
      </c>
      <c r="W20" s="36">
        <v>35.805080000000004</v>
      </c>
      <c r="X20" s="36">
        <v>34.714959999999998</v>
      </c>
      <c r="Y20" s="36">
        <v>37.053849999999997</v>
      </c>
      <c r="Z20" s="36">
        <v>34.238220000000005</v>
      </c>
      <c r="AA20" s="36">
        <v>35.608400000000003</v>
      </c>
      <c r="AB20" s="36">
        <v>37.18197</v>
      </c>
      <c r="AC20" s="36">
        <v>37.543289999999999</v>
      </c>
      <c r="AD20" s="36">
        <v>34.058749999999996</v>
      </c>
      <c r="AE20" s="36">
        <v>32.114089999999997</v>
      </c>
      <c r="AF20" s="36">
        <v>32.094760000000001</v>
      </c>
      <c r="AG20" s="36">
        <v>32.690989999999999</v>
      </c>
      <c r="AH20" s="36">
        <v>30.51887</v>
      </c>
      <c r="AI20" s="36">
        <v>38.436920000000001</v>
      </c>
      <c r="AJ20" s="36">
        <v>44.032229999999998</v>
      </c>
      <c r="AK20" s="36">
        <v>42.96696</v>
      </c>
      <c r="AL20" s="36">
        <v>50.755490000000002</v>
      </c>
      <c r="AM20" s="36">
        <v>40.382889999999996</v>
      </c>
      <c r="AN20" s="36">
        <v>40.173470000000002</v>
      </c>
      <c r="AO20" s="36">
        <v>40.856070000000003</v>
      </c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</row>
    <row r="21" spans="2:79" x14ac:dyDescent="0.25">
      <c r="B21" s="1" t="s">
        <v>12</v>
      </c>
      <c r="C21" s="36">
        <v>17.64406</v>
      </c>
      <c r="D21" s="36">
        <v>16.988990000000001</v>
      </c>
      <c r="E21" s="36">
        <v>15.821760000000001</v>
      </c>
      <c r="F21" s="36">
        <v>13.11556</v>
      </c>
      <c r="G21" s="36">
        <v>18.045300000000001</v>
      </c>
      <c r="H21" s="36">
        <v>19.16827</v>
      </c>
      <c r="I21" s="36">
        <v>16.96125</v>
      </c>
      <c r="J21" s="36">
        <v>14.746580000000002</v>
      </c>
      <c r="K21" s="36">
        <v>14.451420000000001</v>
      </c>
      <c r="L21" s="36">
        <v>16.141220000000001</v>
      </c>
      <c r="M21" s="36">
        <v>17.418030000000002</v>
      </c>
      <c r="N21" s="36">
        <v>13.776169999999999</v>
      </c>
      <c r="O21" s="36">
        <v>15.878819999999999</v>
      </c>
      <c r="P21" s="36">
        <v>13.91262</v>
      </c>
      <c r="Q21" s="36">
        <v>17.86439</v>
      </c>
      <c r="R21" s="36">
        <v>19.917199999999998</v>
      </c>
      <c r="S21" s="36">
        <v>21.841899999999999</v>
      </c>
      <c r="T21" s="36">
        <v>26.241759999999996</v>
      </c>
      <c r="U21" s="36">
        <v>23.226459999999999</v>
      </c>
      <c r="V21" s="36">
        <v>21.548169999999999</v>
      </c>
      <c r="W21" s="36">
        <v>20.989280000000001</v>
      </c>
      <c r="X21" s="36">
        <v>21.10876</v>
      </c>
      <c r="Y21" s="36">
        <v>24.685860000000002</v>
      </c>
      <c r="Z21" s="36">
        <v>22.902549999999998</v>
      </c>
      <c r="AA21" s="36">
        <v>24.937380000000001</v>
      </c>
      <c r="AB21" s="36">
        <v>22.35408</v>
      </c>
      <c r="AC21" s="36">
        <v>21.460080000000001</v>
      </c>
      <c r="AD21" s="36">
        <v>20.430859999999999</v>
      </c>
      <c r="AE21" s="36">
        <v>20.90541</v>
      </c>
      <c r="AF21" s="36">
        <v>22.839309999999998</v>
      </c>
      <c r="AG21" s="36">
        <v>19.6782</v>
      </c>
      <c r="AH21" s="36">
        <v>19.461129999999997</v>
      </c>
      <c r="AI21" s="36">
        <v>22.874459999999999</v>
      </c>
      <c r="AJ21" s="36">
        <v>24.961580000000001</v>
      </c>
      <c r="AK21" s="36">
        <v>27.667360000000002</v>
      </c>
      <c r="AL21" s="36">
        <v>23.960280000000001</v>
      </c>
      <c r="AM21" s="36">
        <v>23.47691</v>
      </c>
      <c r="AN21" s="36">
        <v>21.705759999999998</v>
      </c>
      <c r="AO21" s="36">
        <v>19.602449999999997</v>
      </c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</row>
    <row r="22" spans="2:79" x14ac:dyDescent="0.25">
      <c r="B22" s="1" t="s">
        <v>85</v>
      </c>
      <c r="C22" s="36">
        <v>18.821089999999998</v>
      </c>
      <c r="D22" s="36">
        <v>19.865120000000001</v>
      </c>
      <c r="E22" s="36">
        <v>19.427890000000001</v>
      </c>
      <c r="F22" s="36">
        <v>16.824120000000001</v>
      </c>
      <c r="G22" s="36">
        <v>20.249469999999999</v>
      </c>
      <c r="H22" s="36">
        <v>20.347619999999999</v>
      </c>
      <c r="I22" s="36">
        <v>17.729329999999997</v>
      </c>
      <c r="J22" s="36">
        <v>15.083750000000002</v>
      </c>
      <c r="K22" s="36">
        <v>17.271039999999999</v>
      </c>
      <c r="L22" s="36">
        <v>19.08239</v>
      </c>
      <c r="M22" s="36">
        <v>17.40701</v>
      </c>
      <c r="N22" s="36">
        <v>18.279500000000002</v>
      </c>
      <c r="O22" s="36">
        <v>24.638590000000001</v>
      </c>
      <c r="P22" s="36">
        <v>23.81345</v>
      </c>
      <c r="Q22" s="36">
        <v>25.151679999999999</v>
      </c>
      <c r="R22" s="36">
        <v>21.97777</v>
      </c>
      <c r="S22" s="36">
        <v>24.96611</v>
      </c>
      <c r="T22" s="36">
        <v>23.731490000000001</v>
      </c>
      <c r="U22" s="36">
        <v>24.252309999999998</v>
      </c>
      <c r="V22" s="36">
        <v>27.58182</v>
      </c>
      <c r="W22" s="36">
        <v>28.187560000000001</v>
      </c>
      <c r="X22" s="36">
        <v>24.222940000000001</v>
      </c>
      <c r="Y22" s="36">
        <v>24.609100000000002</v>
      </c>
      <c r="Z22" s="36">
        <v>22.12912</v>
      </c>
      <c r="AA22" s="36">
        <v>23.40897</v>
      </c>
      <c r="AB22" s="36">
        <v>24.067789999999999</v>
      </c>
      <c r="AC22" s="36">
        <v>23.248799999999999</v>
      </c>
      <c r="AD22" s="36">
        <v>22.57612</v>
      </c>
      <c r="AE22" s="36">
        <v>26.116660000000003</v>
      </c>
      <c r="AF22" s="36">
        <v>19.20186</v>
      </c>
      <c r="AG22" s="36">
        <v>21.657109999999999</v>
      </c>
      <c r="AH22" s="36">
        <v>21.333550000000002</v>
      </c>
      <c r="AI22" s="36">
        <v>22.747899999999998</v>
      </c>
      <c r="AJ22" s="36">
        <v>30.502520000000001</v>
      </c>
      <c r="AK22" s="36">
        <v>27.51088</v>
      </c>
      <c r="AL22" s="36">
        <v>27.885840000000002</v>
      </c>
      <c r="AM22" s="36">
        <v>23.311219999999999</v>
      </c>
      <c r="AN22" s="36">
        <v>31.852910000000001</v>
      </c>
      <c r="AO22" s="36">
        <v>25.401889999999998</v>
      </c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</row>
    <row r="23" spans="2:79" x14ac:dyDescent="0.25">
      <c r="B23" s="1" t="s">
        <v>13</v>
      </c>
      <c r="C23" s="36">
        <v>23.94455</v>
      </c>
      <c r="D23" s="36">
        <v>23.073070000000001</v>
      </c>
      <c r="E23" s="36">
        <v>24.243390000000002</v>
      </c>
      <c r="F23" s="36">
        <v>20.71471</v>
      </c>
      <c r="G23" s="36">
        <v>23.37266</v>
      </c>
      <c r="H23" s="36">
        <v>18.578400000000002</v>
      </c>
      <c r="I23" s="36">
        <v>18.644099999999998</v>
      </c>
      <c r="J23" s="36">
        <v>19.139229999999998</v>
      </c>
      <c r="K23" s="36">
        <v>18.91949</v>
      </c>
      <c r="L23" s="36">
        <v>18.899630000000002</v>
      </c>
      <c r="M23" s="36">
        <v>19.4496</v>
      </c>
      <c r="N23" s="36">
        <v>18.110889999999998</v>
      </c>
      <c r="O23" s="36">
        <v>20.364789999999999</v>
      </c>
      <c r="P23" s="36">
        <v>21.076800000000002</v>
      </c>
      <c r="Q23" s="36">
        <v>19.7714</v>
      </c>
      <c r="R23" s="36">
        <v>20.45908</v>
      </c>
      <c r="S23" s="36">
        <v>20.794589999999999</v>
      </c>
      <c r="T23" s="36">
        <v>22.999089999999999</v>
      </c>
      <c r="U23" s="36">
        <v>21.496299999999998</v>
      </c>
      <c r="V23" s="36">
        <v>23.10473</v>
      </c>
      <c r="W23" s="36">
        <v>23.82048</v>
      </c>
      <c r="X23" s="36">
        <v>24.97119</v>
      </c>
      <c r="Y23" s="36">
        <v>24.352630000000001</v>
      </c>
      <c r="Z23" s="36">
        <v>22.51379</v>
      </c>
      <c r="AA23" s="36">
        <v>22.87801</v>
      </c>
      <c r="AB23" s="36">
        <v>23.204739999999997</v>
      </c>
      <c r="AC23" s="36">
        <v>24.43346</v>
      </c>
      <c r="AD23" s="36">
        <v>21.670649999999998</v>
      </c>
      <c r="AE23" s="36">
        <v>26.710129999999999</v>
      </c>
      <c r="AF23" s="36">
        <v>24.888590000000001</v>
      </c>
      <c r="AG23" s="36">
        <v>24.163309999999999</v>
      </c>
      <c r="AH23" s="36">
        <v>22.179739999999999</v>
      </c>
      <c r="AI23" s="36">
        <v>25.99999</v>
      </c>
      <c r="AJ23" s="36">
        <v>30.186</v>
      </c>
      <c r="AK23" s="36">
        <v>29.204910000000002</v>
      </c>
      <c r="AL23" s="36">
        <v>26.80499</v>
      </c>
      <c r="AM23" s="36">
        <v>32.749690000000001</v>
      </c>
      <c r="AN23" s="36">
        <v>25.688850000000002</v>
      </c>
      <c r="AO23" s="36">
        <v>24.862680000000001</v>
      </c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</row>
    <row r="24" spans="2:79" x14ac:dyDescent="0.25">
      <c r="B24" s="1" t="s">
        <v>14</v>
      </c>
      <c r="C24" s="36">
        <v>13.72012</v>
      </c>
      <c r="D24" s="36">
        <v>14.284730000000001</v>
      </c>
      <c r="E24" s="36">
        <v>13.081100000000001</v>
      </c>
      <c r="F24" s="36">
        <v>11.95007</v>
      </c>
      <c r="G24" s="36">
        <v>12.26529</v>
      </c>
      <c r="H24" s="36">
        <v>10.377079999999999</v>
      </c>
      <c r="I24" s="36">
        <v>10.921379999999999</v>
      </c>
      <c r="J24" s="36">
        <v>10.73719</v>
      </c>
      <c r="K24" s="36">
        <v>9.3948100000000014</v>
      </c>
      <c r="L24" s="36">
        <v>11.190340000000001</v>
      </c>
      <c r="M24" s="36">
        <v>14.25886</v>
      </c>
      <c r="N24" s="36">
        <v>11.583629999999999</v>
      </c>
      <c r="O24" s="36">
        <v>13.807279999999999</v>
      </c>
      <c r="P24" s="36">
        <v>13.76534</v>
      </c>
      <c r="Q24" s="36">
        <v>12.844729999999998</v>
      </c>
      <c r="R24" s="36">
        <v>12.093439999999999</v>
      </c>
      <c r="S24" s="36">
        <v>14.037040000000001</v>
      </c>
      <c r="T24" s="36">
        <v>12.582650000000001</v>
      </c>
      <c r="U24" s="36">
        <v>12.30653</v>
      </c>
      <c r="V24" s="36">
        <v>12.844849999999999</v>
      </c>
      <c r="W24" s="36">
        <v>16.472990000000003</v>
      </c>
      <c r="X24" s="36">
        <v>16.972999999999999</v>
      </c>
      <c r="Y24" s="36">
        <v>13.7827</v>
      </c>
      <c r="Z24" s="36">
        <v>15.207660000000001</v>
      </c>
      <c r="AA24" s="36">
        <v>16.97223</v>
      </c>
      <c r="AB24" s="36">
        <v>16.75347</v>
      </c>
      <c r="AC24" s="36">
        <v>16.51127</v>
      </c>
      <c r="AD24" s="36">
        <v>15.923200000000001</v>
      </c>
      <c r="AE24" s="36">
        <v>16.9163</v>
      </c>
      <c r="AF24" s="36">
        <v>16.38486</v>
      </c>
      <c r="AG24" s="36">
        <v>15.78599</v>
      </c>
      <c r="AH24" s="36">
        <v>16.093129999999999</v>
      </c>
      <c r="AI24" s="36">
        <v>15.2201</v>
      </c>
      <c r="AJ24" s="36">
        <v>26.336759999999998</v>
      </c>
      <c r="AK24" s="36">
        <v>26.777099999999997</v>
      </c>
      <c r="AL24" s="36">
        <v>22.078110000000002</v>
      </c>
      <c r="AM24" s="36">
        <v>23.872979999999998</v>
      </c>
      <c r="AN24" s="36">
        <v>22.933389999999999</v>
      </c>
      <c r="AO24" s="36">
        <v>22.95401</v>
      </c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</row>
    <row r="25" spans="2:79" x14ac:dyDescent="0.25">
      <c r="B25" s="1" t="s">
        <v>15</v>
      </c>
      <c r="C25" s="36">
        <v>12.299949999999999</v>
      </c>
      <c r="D25" s="36">
        <v>10.242429999999999</v>
      </c>
      <c r="E25" s="36">
        <v>11.055210000000001</v>
      </c>
      <c r="F25" s="36">
        <v>7.9739800000000001</v>
      </c>
      <c r="G25" s="36">
        <v>9.3070400000000006</v>
      </c>
      <c r="H25" s="36">
        <v>6.5749899999999997</v>
      </c>
      <c r="I25" s="36">
        <v>8.3351100000000002</v>
      </c>
      <c r="J25" s="36">
        <v>8.64039</v>
      </c>
      <c r="K25" s="36">
        <v>9.3539899999999996</v>
      </c>
      <c r="L25" s="36">
        <v>8.2398600000000002</v>
      </c>
      <c r="M25" s="36">
        <v>7.89147</v>
      </c>
      <c r="N25" s="36">
        <v>8.5998199999999994</v>
      </c>
      <c r="O25" s="36">
        <v>11.02627</v>
      </c>
      <c r="P25" s="36">
        <v>12.69993</v>
      </c>
      <c r="Q25" s="36">
        <v>10.783239999999999</v>
      </c>
      <c r="R25" s="36">
        <v>9.1354500000000005</v>
      </c>
      <c r="S25" s="36">
        <v>11.264989999999999</v>
      </c>
      <c r="T25" s="36">
        <v>9.9884599999999999</v>
      </c>
      <c r="U25" s="36">
        <v>12.93981</v>
      </c>
      <c r="V25" s="36">
        <v>12.7087</v>
      </c>
      <c r="W25" s="36">
        <v>13.862830000000001</v>
      </c>
      <c r="X25" s="36">
        <v>8.6740399999999998</v>
      </c>
      <c r="Y25" s="36">
        <v>12.870690000000002</v>
      </c>
      <c r="Z25" s="36">
        <v>11.416650000000001</v>
      </c>
      <c r="AA25" s="36">
        <v>9.3577399999999997</v>
      </c>
      <c r="AB25" s="36">
        <v>13.2134</v>
      </c>
      <c r="AC25" s="36">
        <v>13.87369</v>
      </c>
      <c r="AD25" s="36">
        <v>12.108549999999999</v>
      </c>
      <c r="AE25" s="36">
        <v>11.84538</v>
      </c>
      <c r="AF25" s="36">
        <v>11.775259999999999</v>
      </c>
      <c r="AG25" s="36">
        <v>11.513389999999999</v>
      </c>
      <c r="AH25" s="36">
        <v>10.48288</v>
      </c>
      <c r="AI25" s="36">
        <v>14.066329999999999</v>
      </c>
      <c r="AJ25" s="36">
        <v>15.496090000000001</v>
      </c>
      <c r="AK25" s="36">
        <v>12.12538</v>
      </c>
      <c r="AL25" s="36">
        <v>11.58765</v>
      </c>
      <c r="AM25" s="36">
        <v>10.29796</v>
      </c>
      <c r="AN25" s="36">
        <v>13.31321</v>
      </c>
      <c r="AO25" s="36">
        <v>15.784599999999999</v>
      </c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</row>
    <row r="26" spans="2:79" x14ac:dyDescent="0.25">
      <c r="B26" s="1" t="s">
        <v>16</v>
      </c>
      <c r="C26" s="36">
        <v>13.069659999999999</v>
      </c>
      <c r="D26" s="36">
        <v>9.5514799999999997</v>
      </c>
      <c r="E26" s="36">
        <v>6.9832199999999993</v>
      </c>
      <c r="F26" s="36">
        <v>8.9342400000000008</v>
      </c>
      <c r="G26" s="36">
        <v>13.699960000000001</v>
      </c>
      <c r="H26" s="36">
        <v>8.5297099999999997</v>
      </c>
      <c r="I26" s="36">
        <v>7.7607200000000001</v>
      </c>
      <c r="J26" s="36">
        <v>7.3438799999999995</v>
      </c>
      <c r="K26" s="36">
        <v>8.9237000000000002</v>
      </c>
      <c r="L26" s="36">
        <v>6.3473600000000001</v>
      </c>
      <c r="M26" s="36">
        <v>9.9778699999999994</v>
      </c>
      <c r="N26" s="36">
        <v>5.9291200000000002</v>
      </c>
      <c r="O26" s="36">
        <v>6.4686199999999996</v>
      </c>
      <c r="P26" s="36">
        <v>7.84985</v>
      </c>
      <c r="Q26" s="36">
        <v>8.7514099999999999</v>
      </c>
      <c r="R26" s="36">
        <v>12.055910000000001</v>
      </c>
      <c r="S26" s="36">
        <v>10.726710000000001</v>
      </c>
      <c r="T26" s="36">
        <v>12.467179999999999</v>
      </c>
      <c r="U26" s="36">
        <v>8.2055000000000007</v>
      </c>
      <c r="V26" s="36">
        <v>6.6049700000000007</v>
      </c>
      <c r="W26" s="36">
        <v>8.783059999999999</v>
      </c>
      <c r="X26" s="36">
        <v>7.8134700000000006</v>
      </c>
      <c r="Y26" s="36">
        <v>7.71218</v>
      </c>
      <c r="Z26" s="36">
        <v>7.5272399999999999</v>
      </c>
      <c r="AA26" s="36">
        <v>9.4764999999999997</v>
      </c>
      <c r="AB26" s="36">
        <v>9.3937499999999989</v>
      </c>
      <c r="AC26" s="36">
        <v>7.3637400000000008</v>
      </c>
      <c r="AD26" s="36">
        <v>5.5568100000000005</v>
      </c>
      <c r="AE26" s="36">
        <v>5.5232900000000003</v>
      </c>
      <c r="AF26" s="36">
        <v>4.7993500000000004</v>
      </c>
      <c r="AG26" s="36">
        <v>8.50502</v>
      </c>
      <c r="AH26" s="36">
        <v>8.4544300000000003</v>
      </c>
      <c r="AI26" s="36">
        <v>8.7540599999999991</v>
      </c>
      <c r="AJ26" s="36">
        <v>8.5463100000000001</v>
      </c>
      <c r="AK26" s="36">
        <v>14.157910000000001</v>
      </c>
      <c r="AL26" s="36">
        <v>8.3860100000000006</v>
      </c>
      <c r="AM26" s="36">
        <v>22.76258</v>
      </c>
      <c r="AN26" s="36">
        <v>7.1851599999999998</v>
      </c>
      <c r="AO26" s="36">
        <v>12.037800000000001</v>
      </c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</row>
    <row r="27" spans="2:79" x14ac:dyDescent="0.25">
      <c r="B27" s="1" t="s">
        <v>17</v>
      </c>
      <c r="C27" s="36">
        <v>16.063459999999999</v>
      </c>
      <c r="D27" s="36">
        <v>15.59412</v>
      </c>
      <c r="E27" s="36">
        <v>13.957079999999999</v>
      </c>
      <c r="F27" s="36">
        <v>12.79402</v>
      </c>
      <c r="G27" s="36">
        <v>14.308219999999999</v>
      </c>
      <c r="H27" s="36">
        <v>12.15582</v>
      </c>
      <c r="I27" s="36">
        <v>12.460980000000001</v>
      </c>
      <c r="J27" s="36">
        <v>11.25787</v>
      </c>
      <c r="K27" s="36">
        <v>10.900230000000001</v>
      </c>
      <c r="L27" s="36">
        <v>12.386840000000001</v>
      </c>
      <c r="M27" s="36">
        <v>15.179609999999998</v>
      </c>
      <c r="N27" s="36">
        <v>16.90587</v>
      </c>
      <c r="O27" s="36">
        <v>13.53406</v>
      </c>
      <c r="P27" s="36">
        <v>13.26802</v>
      </c>
      <c r="Q27" s="36">
        <v>18.198969999999999</v>
      </c>
      <c r="R27" s="36">
        <v>14.868739999999999</v>
      </c>
      <c r="S27" s="36">
        <v>16.93432</v>
      </c>
      <c r="T27" s="36">
        <v>16.092279999999999</v>
      </c>
      <c r="U27" s="36">
        <v>13.629450000000002</v>
      </c>
      <c r="V27" s="36">
        <v>15.53894</v>
      </c>
      <c r="W27" s="36">
        <v>12.819369999999999</v>
      </c>
      <c r="X27" s="36">
        <v>12.958629999999999</v>
      </c>
      <c r="Y27" s="36">
        <v>14.91461</v>
      </c>
      <c r="Z27" s="36">
        <v>15.30194</v>
      </c>
      <c r="AA27" s="36">
        <v>19.928540000000002</v>
      </c>
      <c r="AB27" s="36">
        <v>16.552299999999999</v>
      </c>
      <c r="AC27" s="36">
        <v>17.525089999999999</v>
      </c>
      <c r="AD27" s="36">
        <v>19.661010000000001</v>
      </c>
      <c r="AE27" s="36">
        <v>23.220500000000001</v>
      </c>
      <c r="AF27" s="36">
        <v>18.356179999999998</v>
      </c>
      <c r="AG27" s="36">
        <v>17.787520000000001</v>
      </c>
      <c r="AH27" s="36">
        <v>12.12143</v>
      </c>
      <c r="AI27" s="36">
        <v>15.017949999999999</v>
      </c>
      <c r="AJ27" s="36">
        <v>22.003589999999999</v>
      </c>
      <c r="AK27" s="36">
        <v>20.918110000000002</v>
      </c>
      <c r="AL27" s="36">
        <v>19.849890000000002</v>
      </c>
      <c r="AM27" s="36">
        <v>19.38044</v>
      </c>
      <c r="AN27" s="36">
        <v>16.26896</v>
      </c>
      <c r="AO27" s="36">
        <v>15.053269999999999</v>
      </c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</row>
    <row r="28" spans="2:79" x14ac:dyDescent="0.25">
      <c r="B28" s="1" t="s">
        <v>20</v>
      </c>
      <c r="C28" s="36">
        <v>12.60248</v>
      </c>
      <c r="D28" s="36">
        <v>15.458740000000001</v>
      </c>
      <c r="E28" s="36">
        <v>14.553050000000001</v>
      </c>
      <c r="F28" s="36">
        <v>17.290130000000001</v>
      </c>
      <c r="G28" s="36">
        <v>12.903169999999999</v>
      </c>
      <c r="H28" s="36">
        <v>18.816780000000001</v>
      </c>
      <c r="I28" s="36">
        <v>13.505880000000001</v>
      </c>
      <c r="J28" s="36">
        <v>11.81373</v>
      </c>
      <c r="K28" s="36">
        <v>12.650839999999999</v>
      </c>
      <c r="L28" s="36">
        <v>19.837869999999999</v>
      </c>
      <c r="M28" s="36">
        <v>15.654599999999999</v>
      </c>
      <c r="N28" s="36">
        <v>16.718710000000002</v>
      </c>
      <c r="O28" s="36">
        <v>13.075819999999998</v>
      </c>
      <c r="P28" s="36">
        <v>18.307490000000001</v>
      </c>
      <c r="Q28" s="36">
        <v>19.288730000000001</v>
      </c>
      <c r="R28" s="36">
        <v>18.506420000000002</v>
      </c>
      <c r="S28" s="36">
        <v>17.51041</v>
      </c>
      <c r="T28" s="36">
        <v>18.601699999999997</v>
      </c>
      <c r="U28" s="36">
        <v>19.592970000000001</v>
      </c>
      <c r="V28" s="36">
        <v>17.431630000000002</v>
      </c>
      <c r="W28" s="36">
        <v>15.89274</v>
      </c>
      <c r="X28" s="36">
        <v>21.318809999999999</v>
      </c>
      <c r="Y28" s="36">
        <v>21.269179999999999</v>
      </c>
      <c r="Z28" s="36">
        <v>22.87276</v>
      </c>
      <c r="AA28" s="36">
        <v>18.47955</v>
      </c>
      <c r="AB28" s="36">
        <v>15.94218</v>
      </c>
      <c r="AC28" s="36">
        <v>14.989409999999999</v>
      </c>
      <c r="AD28" s="36">
        <v>14.578109999999999</v>
      </c>
      <c r="AE28" s="36">
        <v>19.861350000000002</v>
      </c>
      <c r="AF28" s="36">
        <v>18.545970000000001</v>
      </c>
      <c r="AG28" s="36">
        <v>18.7376</v>
      </c>
      <c r="AH28" s="36">
        <v>15.826750000000001</v>
      </c>
      <c r="AI28" s="36">
        <v>18.55228</v>
      </c>
      <c r="AJ28" s="36">
        <v>23.293469999999999</v>
      </c>
      <c r="AK28" s="36">
        <v>27.171980000000001</v>
      </c>
      <c r="AL28" s="36">
        <v>28.87557</v>
      </c>
      <c r="AM28" s="36">
        <v>28.801629999999999</v>
      </c>
      <c r="AN28" s="36">
        <v>22.149010000000001</v>
      </c>
      <c r="AO28" s="36">
        <v>18.2822</v>
      </c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</row>
    <row r="29" spans="2:79" x14ac:dyDescent="0.25">
      <c r="B29" s="1" t="s">
        <v>18</v>
      </c>
      <c r="C29" s="36">
        <v>15.187110000000001</v>
      </c>
      <c r="D29" s="36">
        <v>12.458320000000001</v>
      </c>
      <c r="E29" s="36">
        <v>9.9319299999999995</v>
      </c>
      <c r="F29" s="36">
        <v>13.87246</v>
      </c>
      <c r="G29" s="36">
        <v>13.978160000000001</v>
      </c>
      <c r="H29" s="36">
        <v>13.03579</v>
      </c>
      <c r="I29" s="36">
        <v>14.711689999999999</v>
      </c>
      <c r="J29" s="36">
        <v>13.0746</v>
      </c>
      <c r="K29" s="36">
        <v>13.895899999999999</v>
      </c>
      <c r="L29" s="36">
        <v>11.397400000000001</v>
      </c>
      <c r="M29" s="36">
        <v>9.5275200000000009</v>
      </c>
      <c r="N29" s="36">
        <v>8.0015400000000003</v>
      </c>
      <c r="O29" s="36">
        <v>15.309539999999998</v>
      </c>
      <c r="P29" s="36">
        <v>13.846639999999999</v>
      </c>
      <c r="Q29" s="36">
        <v>16.057080000000003</v>
      </c>
      <c r="R29" s="36">
        <v>17.211220000000001</v>
      </c>
      <c r="S29" s="36">
        <v>15.280859999999999</v>
      </c>
      <c r="T29" s="36">
        <v>16.866339999999997</v>
      </c>
      <c r="U29" s="36">
        <v>15.110680000000002</v>
      </c>
      <c r="V29" s="36">
        <v>14.13298</v>
      </c>
      <c r="W29" s="36">
        <v>14.378160000000001</v>
      </c>
      <c r="X29" s="36">
        <v>13.946610000000002</v>
      </c>
      <c r="Y29" s="36">
        <v>14.630660000000001</v>
      </c>
      <c r="Z29" s="36">
        <v>18.4162</v>
      </c>
      <c r="AA29" s="36">
        <v>11.80974</v>
      </c>
      <c r="AB29" s="36">
        <v>11.82052</v>
      </c>
      <c r="AC29" s="36">
        <v>11.82977</v>
      </c>
      <c r="AD29" s="36">
        <v>10.61833</v>
      </c>
      <c r="AE29" s="36">
        <v>11.108329999999999</v>
      </c>
      <c r="AF29" s="36">
        <v>13.272870000000001</v>
      </c>
      <c r="AG29" s="36">
        <v>16.66253</v>
      </c>
      <c r="AH29" s="36">
        <v>15.46998</v>
      </c>
      <c r="AI29" s="36">
        <v>22.03426</v>
      </c>
      <c r="AJ29" s="36">
        <v>27.602910000000001</v>
      </c>
      <c r="AK29" s="36">
        <v>17.964510000000001</v>
      </c>
      <c r="AL29" s="36">
        <v>21.572109999999999</v>
      </c>
      <c r="AM29" s="36">
        <v>20.247229999999998</v>
      </c>
      <c r="AN29" s="36">
        <v>18.958860000000001</v>
      </c>
      <c r="AO29" s="36">
        <v>17.455649999999999</v>
      </c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</row>
    <row r="30" spans="2:79" x14ac:dyDescent="0.25">
      <c r="B30" s="1" t="s">
        <v>19</v>
      </c>
      <c r="C30" s="36">
        <v>12.57272</v>
      </c>
      <c r="D30" s="36">
        <v>14.804590000000001</v>
      </c>
      <c r="E30" s="36">
        <v>16.578670000000002</v>
      </c>
      <c r="F30" s="36">
        <v>16.577549999999999</v>
      </c>
      <c r="G30" s="36">
        <v>18.946529999999999</v>
      </c>
      <c r="H30" s="36">
        <v>16.591910000000002</v>
      </c>
      <c r="I30" s="36">
        <v>15.330489999999999</v>
      </c>
      <c r="J30" s="36">
        <v>14.295849999999998</v>
      </c>
      <c r="K30" s="36">
        <v>14.693960000000001</v>
      </c>
      <c r="L30" s="36">
        <v>12.821579999999999</v>
      </c>
      <c r="M30" s="36">
        <v>12.802820000000001</v>
      </c>
      <c r="N30" s="36">
        <v>15.338340000000001</v>
      </c>
      <c r="O30" s="36">
        <v>15.975210000000001</v>
      </c>
      <c r="P30" s="36">
        <v>17.033480000000001</v>
      </c>
      <c r="Q30" s="36">
        <v>17.74616</v>
      </c>
      <c r="R30" s="36">
        <v>16.770199999999999</v>
      </c>
      <c r="S30" s="36">
        <v>14.978630000000001</v>
      </c>
      <c r="T30" s="36">
        <v>16.307289999999998</v>
      </c>
      <c r="U30" s="36">
        <v>16.686199999999999</v>
      </c>
      <c r="V30" s="36">
        <v>15.966759999999999</v>
      </c>
      <c r="W30" s="36">
        <v>18.34224</v>
      </c>
      <c r="X30" s="36">
        <v>19.637609999999999</v>
      </c>
      <c r="Y30" s="36">
        <v>20.983699999999999</v>
      </c>
      <c r="Z30" s="36">
        <v>21.112950000000001</v>
      </c>
      <c r="AA30" s="36">
        <v>20.401449999999997</v>
      </c>
      <c r="AB30" s="36">
        <v>21.265940000000001</v>
      </c>
      <c r="AC30" s="36">
        <v>21.484929999999999</v>
      </c>
      <c r="AD30" s="36">
        <v>20.19707</v>
      </c>
      <c r="AE30" s="36">
        <v>20.881769999999999</v>
      </c>
      <c r="AF30" s="36">
        <v>20.347719999999999</v>
      </c>
      <c r="AG30" s="36">
        <v>18.545919999999999</v>
      </c>
      <c r="AH30" s="36">
        <v>14.76779</v>
      </c>
      <c r="AI30" s="36">
        <v>18.803800000000003</v>
      </c>
      <c r="AJ30" s="36">
        <v>25.17333</v>
      </c>
      <c r="AK30" s="36">
        <v>24.669050000000002</v>
      </c>
      <c r="AL30" s="36">
        <v>22.173950000000001</v>
      </c>
      <c r="AM30" s="36">
        <v>21.723690000000001</v>
      </c>
      <c r="AN30" s="36">
        <v>25.146030000000003</v>
      </c>
      <c r="AO30" s="36">
        <v>20.990480000000002</v>
      </c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</row>
    <row r="31" spans="2:79" x14ac:dyDescent="0.25">
      <c r="B31" s="1" t="s">
        <v>58</v>
      </c>
      <c r="C31" s="36">
        <v>22.103719999999999</v>
      </c>
      <c r="D31" s="36">
        <v>22.362940000000002</v>
      </c>
      <c r="E31" s="36">
        <v>21.99586</v>
      </c>
      <c r="F31" s="36">
        <v>19.956950000000003</v>
      </c>
      <c r="G31" s="36">
        <v>21.941890000000001</v>
      </c>
      <c r="H31" s="36">
        <v>20.349709999999998</v>
      </c>
      <c r="I31" s="36">
        <v>19.973869999999998</v>
      </c>
      <c r="J31" s="36">
        <v>19.097939999999998</v>
      </c>
      <c r="K31" s="36">
        <v>19.652249999999999</v>
      </c>
      <c r="L31" s="36">
        <v>20.39546</v>
      </c>
      <c r="M31" s="36">
        <v>21.229700000000001</v>
      </c>
      <c r="N31" s="36">
        <v>19.513559999999998</v>
      </c>
      <c r="O31" s="36">
        <v>21.820260000000001</v>
      </c>
      <c r="P31" s="36">
        <v>21.64678</v>
      </c>
      <c r="Q31" s="36">
        <v>21.887609999999999</v>
      </c>
      <c r="R31" s="36">
        <v>21.852269999999997</v>
      </c>
      <c r="S31" s="36">
        <v>23.842489999999998</v>
      </c>
      <c r="T31" s="36">
        <v>24.075040000000001</v>
      </c>
      <c r="U31" s="36">
        <v>23.581679999999999</v>
      </c>
      <c r="V31" s="36">
        <v>23.368030000000001</v>
      </c>
      <c r="W31" s="36">
        <v>25.300820000000002</v>
      </c>
      <c r="X31" s="36">
        <v>24.941399999999998</v>
      </c>
      <c r="Y31" s="36">
        <v>24.818339999999999</v>
      </c>
      <c r="Z31" s="36">
        <v>24.2532</v>
      </c>
      <c r="AA31" s="36">
        <v>25.020199999999999</v>
      </c>
      <c r="AB31" s="36">
        <v>24.598600000000001</v>
      </c>
      <c r="AC31" s="36">
        <v>24.875299999999999</v>
      </c>
      <c r="AD31" s="36">
        <v>23.82273</v>
      </c>
      <c r="AE31" s="36">
        <v>26.206150000000001</v>
      </c>
      <c r="AF31" s="36">
        <v>24.907820000000001</v>
      </c>
      <c r="AG31" s="36">
        <v>24.63776</v>
      </c>
      <c r="AH31" s="36">
        <v>23.40784</v>
      </c>
      <c r="AI31" s="36">
        <v>25.081809999999997</v>
      </c>
      <c r="AJ31" s="36">
        <v>31.910899999999998</v>
      </c>
      <c r="AK31" s="36">
        <v>32.143119999999996</v>
      </c>
      <c r="AL31" s="36">
        <v>29.759770000000003</v>
      </c>
      <c r="AM31" s="36">
        <v>31.314720000000001</v>
      </c>
      <c r="AN31" s="36">
        <v>29.72906</v>
      </c>
      <c r="AO31" s="36">
        <v>28.566960000000002</v>
      </c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</row>
    <row r="38" spans="2:51" x14ac:dyDescent="0.25">
      <c r="B38" s="9" t="s">
        <v>103</v>
      </c>
      <c r="C38" s="9"/>
      <c r="D38" s="9"/>
      <c r="E38" s="9"/>
      <c r="F38" s="9"/>
      <c r="G38" s="9"/>
      <c r="H38" s="7"/>
      <c r="I38" s="7"/>
      <c r="J38" s="7"/>
      <c r="K38" s="7"/>
      <c r="L38" s="7"/>
    </row>
    <row r="40" spans="2:51" ht="30" x14ac:dyDescent="0.25">
      <c r="B40" s="8"/>
      <c r="C40" s="77" t="s">
        <v>24</v>
      </c>
      <c r="D40" s="77" t="s">
        <v>25</v>
      </c>
      <c r="E40" s="77" t="s">
        <v>26</v>
      </c>
      <c r="F40" s="77" t="s">
        <v>27</v>
      </c>
      <c r="G40" s="77" t="s">
        <v>28</v>
      </c>
      <c r="H40" s="77" t="s">
        <v>29</v>
      </c>
      <c r="I40" s="77" t="s">
        <v>30</v>
      </c>
      <c r="J40" s="77" t="s">
        <v>31</v>
      </c>
      <c r="K40" s="77" t="s">
        <v>32</v>
      </c>
      <c r="L40" s="77" t="s">
        <v>33</v>
      </c>
      <c r="M40" s="77" t="s">
        <v>34</v>
      </c>
      <c r="N40" s="77" t="s">
        <v>35</v>
      </c>
      <c r="O40" s="77" t="s">
        <v>36</v>
      </c>
      <c r="P40" s="77" t="s">
        <v>37</v>
      </c>
      <c r="Q40" s="77" t="s">
        <v>38</v>
      </c>
      <c r="R40" s="77" t="s">
        <v>39</v>
      </c>
      <c r="S40" s="77" t="s">
        <v>40</v>
      </c>
      <c r="T40" s="77" t="s">
        <v>41</v>
      </c>
      <c r="U40" s="77" t="s">
        <v>42</v>
      </c>
      <c r="V40" s="77" t="s">
        <v>43</v>
      </c>
      <c r="W40" s="77" t="s">
        <v>44</v>
      </c>
      <c r="X40" s="77" t="s">
        <v>45</v>
      </c>
      <c r="Y40" s="77" t="s">
        <v>46</v>
      </c>
      <c r="Z40" s="77" t="s">
        <v>47</v>
      </c>
      <c r="AA40" s="77" t="s">
        <v>48</v>
      </c>
      <c r="AB40" s="77" t="s">
        <v>49</v>
      </c>
      <c r="AC40" s="77" t="s">
        <v>50</v>
      </c>
      <c r="AD40" s="77" t="s">
        <v>51</v>
      </c>
      <c r="AE40" s="77" t="s">
        <v>52</v>
      </c>
      <c r="AF40" s="77" t="s">
        <v>53</v>
      </c>
      <c r="AG40" s="77" t="s">
        <v>54</v>
      </c>
      <c r="AH40" s="77" t="s">
        <v>91</v>
      </c>
      <c r="AI40" s="77" t="s">
        <v>92</v>
      </c>
      <c r="AJ40" s="77" t="s">
        <v>94</v>
      </c>
      <c r="AK40" s="77" t="s">
        <v>98</v>
      </c>
      <c r="AL40" s="77" t="s">
        <v>101</v>
      </c>
    </row>
    <row r="41" spans="2:51" x14ac:dyDescent="0.25">
      <c r="B41" s="1" t="s">
        <v>0</v>
      </c>
      <c r="C41" s="25">
        <f>SUM(C9:F9)/4</f>
        <v>31.592825000000005</v>
      </c>
      <c r="D41" s="25">
        <f t="shared" ref="D41:AJ41" si="0">SUM(D9:G9)/4</f>
        <v>31.537917499999999</v>
      </c>
      <c r="E41" s="25">
        <f t="shared" si="0"/>
        <v>31.906417500000003</v>
      </c>
      <c r="F41" s="25">
        <f t="shared" si="0"/>
        <v>30.278380000000002</v>
      </c>
      <c r="G41" s="25">
        <f t="shared" si="0"/>
        <v>30.0008725</v>
      </c>
      <c r="H41" s="25">
        <f t="shared" si="0"/>
        <v>30.867272500000002</v>
      </c>
      <c r="I41" s="25">
        <f t="shared" si="0"/>
        <v>29.997027500000002</v>
      </c>
      <c r="J41" s="25">
        <f t="shared" si="0"/>
        <v>30.635815000000001</v>
      </c>
      <c r="K41" s="25">
        <f t="shared" si="0"/>
        <v>31.773402499999996</v>
      </c>
      <c r="L41" s="25">
        <f t="shared" si="0"/>
        <v>32.017494999999997</v>
      </c>
      <c r="M41" s="25">
        <f t="shared" si="0"/>
        <v>33.631332499999999</v>
      </c>
      <c r="N41" s="25">
        <f t="shared" si="0"/>
        <v>34.316135000000003</v>
      </c>
      <c r="O41" s="25">
        <f t="shared" si="0"/>
        <v>34.757304999999995</v>
      </c>
      <c r="P41" s="25">
        <f t="shared" si="0"/>
        <v>35.684987499999998</v>
      </c>
      <c r="Q41" s="25">
        <f t="shared" si="0"/>
        <v>37.344629999999995</v>
      </c>
      <c r="R41" s="25">
        <f t="shared" si="0"/>
        <v>39.491037499999997</v>
      </c>
      <c r="S41" s="25">
        <f t="shared" si="0"/>
        <v>42.073300000000003</v>
      </c>
      <c r="T41" s="25">
        <f t="shared" si="0"/>
        <v>43.626327500000002</v>
      </c>
      <c r="U41" s="25">
        <f t="shared" si="0"/>
        <v>44.825257499999999</v>
      </c>
      <c r="V41" s="25">
        <f t="shared" si="0"/>
        <v>46.077449999999999</v>
      </c>
      <c r="W41" s="25">
        <f t="shared" si="0"/>
        <v>45.532942499999997</v>
      </c>
      <c r="X41" s="25">
        <f t="shared" si="0"/>
        <v>45.78904</v>
      </c>
      <c r="Y41" s="25">
        <f t="shared" si="0"/>
        <v>45.285577500000002</v>
      </c>
      <c r="Z41" s="25">
        <f t="shared" si="0"/>
        <v>45.094405000000002</v>
      </c>
      <c r="AA41" s="25">
        <f t="shared" si="0"/>
        <v>46.767749999999999</v>
      </c>
      <c r="AB41" s="25">
        <f t="shared" si="0"/>
        <v>47.886822500000001</v>
      </c>
      <c r="AC41" s="25">
        <f t="shared" si="0"/>
        <v>47.808155000000006</v>
      </c>
      <c r="AD41" s="25">
        <f t="shared" si="0"/>
        <v>46.832155</v>
      </c>
      <c r="AE41" s="25">
        <f t="shared" si="0"/>
        <v>45.643010000000004</v>
      </c>
      <c r="AF41" s="25">
        <f t="shared" si="0"/>
        <v>43.976970000000001</v>
      </c>
      <c r="AG41" s="25">
        <f t="shared" si="0"/>
        <v>45.455195000000003</v>
      </c>
      <c r="AH41" s="25">
        <f t="shared" si="0"/>
        <v>47.404960000000003</v>
      </c>
      <c r="AI41" s="25">
        <f t="shared" si="0"/>
        <v>47.617474999999999</v>
      </c>
      <c r="AJ41" s="25">
        <f t="shared" si="0"/>
        <v>49.184194999999995</v>
      </c>
      <c r="AK41" s="25">
        <f>SUM(AK9:AN9)/4</f>
        <v>48.6998575</v>
      </c>
      <c r="AL41" s="25">
        <f t="shared" ref="AL41:AL62" si="1">SUM(AL9:AO9)/4</f>
        <v>48.584452499999998</v>
      </c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</row>
    <row r="42" spans="2:51" x14ac:dyDescent="0.25">
      <c r="B42" s="1" t="s">
        <v>1</v>
      </c>
      <c r="C42" s="25">
        <f t="shared" ref="C42:AK49" si="2">SUM(C10:F10)/4</f>
        <v>33.684085000000003</v>
      </c>
      <c r="D42" s="25">
        <f t="shared" si="2"/>
        <v>33.826777500000006</v>
      </c>
      <c r="E42" s="25">
        <f t="shared" si="2"/>
        <v>33.955712500000004</v>
      </c>
      <c r="F42" s="25">
        <f t="shared" si="2"/>
        <v>32.311662500000004</v>
      </c>
      <c r="G42" s="25">
        <f t="shared" si="2"/>
        <v>31.028762499999999</v>
      </c>
      <c r="H42" s="25">
        <f t="shared" si="2"/>
        <v>30.007097499999997</v>
      </c>
      <c r="I42" s="25">
        <f t="shared" si="2"/>
        <v>29.073349999999998</v>
      </c>
      <c r="J42" s="25">
        <f t="shared" si="2"/>
        <v>29.349137499999998</v>
      </c>
      <c r="K42" s="25">
        <f t="shared" si="2"/>
        <v>29.767835000000002</v>
      </c>
      <c r="L42" s="25">
        <f t="shared" si="2"/>
        <v>30.863220000000002</v>
      </c>
      <c r="M42" s="25">
        <f t="shared" si="2"/>
        <v>32.260847499999997</v>
      </c>
      <c r="N42" s="25">
        <f t="shared" si="2"/>
        <v>32.701545000000003</v>
      </c>
      <c r="O42" s="25">
        <f t="shared" si="2"/>
        <v>33.2639475</v>
      </c>
      <c r="P42" s="25">
        <f t="shared" si="2"/>
        <v>33.260592499999994</v>
      </c>
      <c r="Q42" s="25">
        <f t="shared" si="2"/>
        <v>33.982994999999995</v>
      </c>
      <c r="R42" s="25">
        <f t="shared" si="2"/>
        <v>35.385292500000006</v>
      </c>
      <c r="S42" s="25">
        <f t="shared" si="2"/>
        <v>35.806759999999997</v>
      </c>
      <c r="T42" s="25">
        <f t="shared" si="2"/>
        <v>35.532137500000005</v>
      </c>
      <c r="U42" s="25">
        <f t="shared" si="2"/>
        <v>34.408447500000001</v>
      </c>
      <c r="V42" s="25">
        <f t="shared" si="2"/>
        <v>32.278205000000007</v>
      </c>
      <c r="W42" s="25">
        <f t="shared" si="2"/>
        <v>31.665672500000003</v>
      </c>
      <c r="X42" s="25">
        <f t="shared" si="2"/>
        <v>31.606484999999999</v>
      </c>
      <c r="Y42" s="25">
        <f t="shared" si="2"/>
        <v>32.407442499999995</v>
      </c>
      <c r="Z42" s="25">
        <f t="shared" si="2"/>
        <v>34.331940000000003</v>
      </c>
      <c r="AA42" s="25">
        <f t="shared" si="2"/>
        <v>35.494012499999997</v>
      </c>
      <c r="AB42" s="25">
        <f t="shared" si="2"/>
        <v>36.1922675</v>
      </c>
      <c r="AC42" s="25">
        <f t="shared" si="2"/>
        <v>35.550485000000002</v>
      </c>
      <c r="AD42" s="25">
        <f t="shared" si="2"/>
        <v>34.395867499999994</v>
      </c>
      <c r="AE42" s="25">
        <f t="shared" si="2"/>
        <v>33.612612499999997</v>
      </c>
      <c r="AF42" s="25">
        <f t="shared" si="2"/>
        <v>32.985422499999999</v>
      </c>
      <c r="AG42" s="25">
        <f t="shared" si="2"/>
        <v>33.8891025</v>
      </c>
      <c r="AH42" s="25">
        <f t="shared" si="2"/>
        <v>33.805367499999996</v>
      </c>
      <c r="AI42" s="25">
        <f t="shared" si="2"/>
        <v>35.210367499999997</v>
      </c>
      <c r="AJ42" s="25">
        <f t="shared" si="2"/>
        <v>36.917989999999996</v>
      </c>
      <c r="AK42" s="25">
        <f t="shared" si="2"/>
        <v>36.952014999999996</v>
      </c>
      <c r="AL42" s="25">
        <f t="shared" si="1"/>
        <v>37.918432499999994</v>
      </c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</row>
    <row r="43" spans="2:51" x14ac:dyDescent="0.25">
      <c r="B43" s="1" t="s">
        <v>2</v>
      </c>
      <c r="C43" s="25">
        <f t="shared" si="2"/>
        <v>35.296057500000003</v>
      </c>
      <c r="D43" s="25">
        <f t="shared" si="2"/>
        <v>35.184844999999996</v>
      </c>
      <c r="E43" s="25">
        <f t="shared" si="2"/>
        <v>35.848542500000001</v>
      </c>
      <c r="F43" s="25">
        <f t="shared" si="2"/>
        <v>37.446507499999996</v>
      </c>
      <c r="G43" s="25">
        <f t="shared" si="2"/>
        <v>38.591992500000003</v>
      </c>
      <c r="H43" s="25">
        <f t="shared" si="2"/>
        <v>37.595547500000002</v>
      </c>
      <c r="I43" s="25">
        <f t="shared" si="2"/>
        <v>33.461999999999996</v>
      </c>
      <c r="J43" s="25">
        <f t="shared" si="2"/>
        <v>30.307314999999999</v>
      </c>
      <c r="K43" s="25">
        <f t="shared" si="2"/>
        <v>28.266484999999999</v>
      </c>
      <c r="L43" s="25">
        <f t="shared" si="2"/>
        <v>28.7539625</v>
      </c>
      <c r="M43" s="25">
        <f t="shared" si="2"/>
        <v>29.997042499999999</v>
      </c>
      <c r="N43" s="25">
        <f t="shared" si="2"/>
        <v>31.160964999999997</v>
      </c>
      <c r="O43" s="25">
        <f t="shared" si="2"/>
        <v>32.858127499999995</v>
      </c>
      <c r="P43" s="25">
        <f t="shared" si="2"/>
        <v>35.206585000000004</v>
      </c>
      <c r="Q43" s="25">
        <f t="shared" si="2"/>
        <v>37.769125000000003</v>
      </c>
      <c r="R43" s="25">
        <f t="shared" si="2"/>
        <v>38.353807500000002</v>
      </c>
      <c r="S43" s="25">
        <f t="shared" si="2"/>
        <v>39.0715675</v>
      </c>
      <c r="T43" s="25">
        <f t="shared" si="2"/>
        <v>39.040904999999995</v>
      </c>
      <c r="U43" s="25">
        <f t="shared" si="2"/>
        <v>40.847987500000002</v>
      </c>
      <c r="V43" s="25">
        <f t="shared" si="2"/>
        <v>43.678724999999993</v>
      </c>
      <c r="W43" s="25">
        <f t="shared" si="2"/>
        <v>46.197119999999998</v>
      </c>
      <c r="X43" s="25">
        <f t="shared" si="2"/>
        <v>46.319187500000005</v>
      </c>
      <c r="Y43" s="25">
        <f t="shared" si="2"/>
        <v>46.264859999999999</v>
      </c>
      <c r="Z43" s="25">
        <f t="shared" si="2"/>
        <v>44.224170000000008</v>
      </c>
      <c r="AA43" s="25">
        <f t="shared" si="2"/>
        <v>43.200162500000005</v>
      </c>
      <c r="AB43" s="25">
        <f t="shared" si="2"/>
        <v>43.236090000000004</v>
      </c>
      <c r="AC43" s="25">
        <f t="shared" si="2"/>
        <v>40.459859999999999</v>
      </c>
      <c r="AD43" s="25">
        <f t="shared" si="2"/>
        <v>42.388672499999998</v>
      </c>
      <c r="AE43" s="25">
        <f t="shared" si="2"/>
        <v>43.377817499999999</v>
      </c>
      <c r="AF43" s="25">
        <f t="shared" si="2"/>
        <v>44.186352499999998</v>
      </c>
      <c r="AG43" s="25">
        <f t="shared" si="2"/>
        <v>46.808042499999999</v>
      </c>
      <c r="AH43" s="25">
        <f t="shared" si="2"/>
        <v>47.0428675</v>
      </c>
      <c r="AI43" s="25">
        <f t="shared" si="2"/>
        <v>46.205530000000003</v>
      </c>
      <c r="AJ43" s="25">
        <f t="shared" si="2"/>
        <v>45.048342500000004</v>
      </c>
      <c r="AK43" s="25">
        <f t="shared" si="2"/>
        <v>42.172422500000003</v>
      </c>
      <c r="AL43" s="25">
        <f t="shared" si="1"/>
        <v>40.738419999999991</v>
      </c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</row>
    <row r="44" spans="2:51" x14ac:dyDescent="0.25">
      <c r="B44" s="1" t="s">
        <v>3</v>
      </c>
      <c r="C44" s="25">
        <f t="shared" si="2"/>
        <v>32.399510000000006</v>
      </c>
      <c r="D44" s="25">
        <f t="shared" si="2"/>
        <v>31.414974999999998</v>
      </c>
      <c r="E44" s="25">
        <f t="shared" si="2"/>
        <v>30.956855000000004</v>
      </c>
      <c r="F44" s="25">
        <f t="shared" si="2"/>
        <v>31.426159999999999</v>
      </c>
      <c r="G44" s="25">
        <f t="shared" si="2"/>
        <v>31.430115000000001</v>
      </c>
      <c r="H44" s="25">
        <f t="shared" si="2"/>
        <v>31.481100000000001</v>
      </c>
      <c r="I44" s="25">
        <f t="shared" si="2"/>
        <v>34.469645</v>
      </c>
      <c r="J44" s="25">
        <f t="shared" si="2"/>
        <v>36.273182500000004</v>
      </c>
      <c r="K44" s="25">
        <f t="shared" si="2"/>
        <v>37.541224999999997</v>
      </c>
      <c r="L44" s="25">
        <f t="shared" si="2"/>
        <v>39.005295000000004</v>
      </c>
      <c r="M44" s="25">
        <f t="shared" si="2"/>
        <v>37.297992499999999</v>
      </c>
      <c r="N44" s="25">
        <f t="shared" si="2"/>
        <v>37.261465000000001</v>
      </c>
      <c r="O44" s="25">
        <f t="shared" si="2"/>
        <v>38.344730000000006</v>
      </c>
      <c r="P44" s="25">
        <f t="shared" si="2"/>
        <v>39.069365000000005</v>
      </c>
      <c r="Q44" s="25">
        <f t="shared" si="2"/>
        <v>39.486827499999997</v>
      </c>
      <c r="R44" s="25">
        <f t="shared" si="2"/>
        <v>39.538015000000001</v>
      </c>
      <c r="S44" s="25">
        <f t="shared" si="2"/>
        <v>40.133292499999996</v>
      </c>
      <c r="T44" s="25">
        <f t="shared" si="2"/>
        <v>40.278167500000002</v>
      </c>
      <c r="U44" s="25">
        <f t="shared" si="2"/>
        <v>41.488722499999994</v>
      </c>
      <c r="V44" s="25">
        <f t="shared" si="2"/>
        <v>42.927842499999997</v>
      </c>
      <c r="W44" s="25">
        <f t="shared" si="2"/>
        <v>43.780254999999997</v>
      </c>
      <c r="X44" s="25">
        <f t="shared" si="2"/>
        <v>43.672099999999993</v>
      </c>
      <c r="Y44" s="25">
        <f t="shared" si="2"/>
        <v>42.599284999999995</v>
      </c>
      <c r="Z44" s="25">
        <f t="shared" si="2"/>
        <v>41.4286575</v>
      </c>
      <c r="AA44" s="25">
        <f t="shared" si="2"/>
        <v>39.838747499999997</v>
      </c>
      <c r="AB44" s="25">
        <f t="shared" si="2"/>
        <v>41.362850000000002</v>
      </c>
      <c r="AC44" s="25">
        <f t="shared" si="2"/>
        <v>41.620402500000004</v>
      </c>
      <c r="AD44" s="25">
        <f t="shared" si="2"/>
        <v>40.700497500000004</v>
      </c>
      <c r="AE44" s="25">
        <f t="shared" si="2"/>
        <v>40.394714999999998</v>
      </c>
      <c r="AF44" s="25">
        <f t="shared" si="2"/>
        <v>38.463310000000007</v>
      </c>
      <c r="AG44" s="25">
        <f t="shared" si="2"/>
        <v>40.664825</v>
      </c>
      <c r="AH44" s="25">
        <f t="shared" si="2"/>
        <v>46.153119999999994</v>
      </c>
      <c r="AI44" s="25">
        <f t="shared" si="2"/>
        <v>50.099499999999999</v>
      </c>
      <c r="AJ44" s="25">
        <f t="shared" si="2"/>
        <v>52.685347499999992</v>
      </c>
      <c r="AK44" s="25">
        <f t="shared" si="2"/>
        <v>53.599072499999991</v>
      </c>
      <c r="AL44" s="25">
        <f t="shared" si="1"/>
        <v>51.583357499999998</v>
      </c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</row>
    <row r="45" spans="2:51" x14ac:dyDescent="0.25">
      <c r="B45" s="1" t="s">
        <v>4</v>
      </c>
      <c r="C45" s="25">
        <f t="shared" si="2"/>
        <v>41.097837499999997</v>
      </c>
      <c r="D45" s="25">
        <f t="shared" si="2"/>
        <v>41.136397499999994</v>
      </c>
      <c r="E45" s="25">
        <f t="shared" si="2"/>
        <v>39.3303625</v>
      </c>
      <c r="F45" s="25">
        <f t="shared" si="2"/>
        <v>38.624510000000001</v>
      </c>
      <c r="G45" s="25">
        <f t="shared" si="2"/>
        <v>38.014565000000005</v>
      </c>
      <c r="H45" s="25">
        <f t="shared" si="2"/>
        <v>37.023652499999997</v>
      </c>
      <c r="I45" s="25">
        <f t="shared" si="2"/>
        <v>37.448297500000002</v>
      </c>
      <c r="J45" s="25">
        <f t="shared" si="2"/>
        <v>36.945742500000001</v>
      </c>
      <c r="K45" s="25">
        <f t="shared" si="2"/>
        <v>36.251684999999995</v>
      </c>
      <c r="L45" s="25">
        <f t="shared" si="2"/>
        <v>35.887460000000004</v>
      </c>
      <c r="M45" s="25">
        <f t="shared" si="2"/>
        <v>34.978049999999996</v>
      </c>
      <c r="N45" s="25">
        <f t="shared" si="2"/>
        <v>34.240940000000002</v>
      </c>
      <c r="O45" s="25">
        <f t="shared" si="2"/>
        <v>34.125792500000003</v>
      </c>
      <c r="P45" s="25">
        <f t="shared" si="2"/>
        <v>33.734524999999998</v>
      </c>
      <c r="Q45" s="25">
        <f t="shared" si="2"/>
        <v>33.065912500000003</v>
      </c>
      <c r="R45" s="25">
        <f t="shared" si="2"/>
        <v>33.390197499999999</v>
      </c>
      <c r="S45" s="25">
        <f t="shared" si="2"/>
        <v>35.241377499999999</v>
      </c>
      <c r="T45" s="25">
        <f t="shared" si="2"/>
        <v>37.492474999999999</v>
      </c>
      <c r="U45" s="25">
        <f t="shared" si="2"/>
        <v>38.243414999999999</v>
      </c>
      <c r="V45" s="25">
        <f t="shared" si="2"/>
        <v>39.492177499999997</v>
      </c>
      <c r="W45" s="25">
        <f t="shared" si="2"/>
        <v>38.601375000000004</v>
      </c>
      <c r="X45" s="25">
        <f t="shared" si="2"/>
        <v>37.028152499999997</v>
      </c>
      <c r="Y45" s="25">
        <f t="shared" si="2"/>
        <v>37.756232500000003</v>
      </c>
      <c r="Z45" s="25">
        <f t="shared" si="2"/>
        <v>36.497294999999994</v>
      </c>
      <c r="AA45" s="25">
        <f t="shared" si="2"/>
        <v>37.430045</v>
      </c>
      <c r="AB45" s="25">
        <f t="shared" si="2"/>
        <v>38.682332500000001</v>
      </c>
      <c r="AC45" s="25">
        <f t="shared" si="2"/>
        <v>38.452257500000002</v>
      </c>
      <c r="AD45" s="25">
        <f t="shared" si="2"/>
        <v>39.778880000000001</v>
      </c>
      <c r="AE45" s="25">
        <f t="shared" si="2"/>
        <v>41.715712499999995</v>
      </c>
      <c r="AF45" s="25">
        <f t="shared" si="2"/>
        <v>39.745687500000003</v>
      </c>
      <c r="AG45" s="25">
        <f t="shared" si="2"/>
        <v>42.248584999999999</v>
      </c>
      <c r="AH45" s="25">
        <f t="shared" si="2"/>
        <v>42.514912500000001</v>
      </c>
      <c r="AI45" s="25">
        <f t="shared" si="2"/>
        <v>41.195324999999997</v>
      </c>
      <c r="AJ45" s="25">
        <f t="shared" si="2"/>
        <v>44.679132500000001</v>
      </c>
      <c r="AK45" s="25">
        <f t="shared" si="2"/>
        <v>42.707387499999996</v>
      </c>
      <c r="AL45" s="25">
        <f t="shared" si="1"/>
        <v>42.669665000000002</v>
      </c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</row>
    <row r="46" spans="2:51" x14ac:dyDescent="0.25">
      <c r="B46" s="1" t="s">
        <v>5</v>
      </c>
      <c r="C46" s="25">
        <f t="shared" si="2"/>
        <v>32.025762499999999</v>
      </c>
      <c r="D46" s="25">
        <f t="shared" si="2"/>
        <v>32.087809999999998</v>
      </c>
      <c r="E46" s="25">
        <f t="shared" si="2"/>
        <v>32.030987499999995</v>
      </c>
      <c r="F46" s="25">
        <f t="shared" si="2"/>
        <v>31.4335725</v>
      </c>
      <c r="G46" s="25">
        <f t="shared" si="2"/>
        <v>31.357322499999999</v>
      </c>
      <c r="H46" s="25">
        <f t="shared" si="2"/>
        <v>32.025367500000002</v>
      </c>
      <c r="I46" s="25">
        <f t="shared" si="2"/>
        <v>31.4392125</v>
      </c>
      <c r="J46" s="25">
        <f t="shared" si="2"/>
        <v>31.505892499999995</v>
      </c>
      <c r="K46" s="25">
        <f t="shared" si="2"/>
        <v>30.9467675</v>
      </c>
      <c r="L46" s="25">
        <f t="shared" si="2"/>
        <v>30.796822500000005</v>
      </c>
      <c r="M46" s="25">
        <f t="shared" si="2"/>
        <v>31.267615000000003</v>
      </c>
      <c r="N46" s="25">
        <f t="shared" si="2"/>
        <v>32.206955000000001</v>
      </c>
      <c r="O46" s="25">
        <f t="shared" si="2"/>
        <v>33.652794999999998</v>
      </c>
      <c r="P46" s="25">
        <f t="shared" si="2"/>
        <v>34.745607500000006</v>
      </c>
      <c r="Q46" s="25">
        <f t="shared" si="2"/>
        <v>35.835947499999996</v>
      </c>
      <c r="R46" s="25">
        <f t="shared" si="2"/>
        <v>37.5005375</v>
      </c>
      <c r="S46" s="25">
        <f t="shared" si="2"/>
        <v>37.787727499999995</v>
      </c>
      <c r="T46" s="25">
        <f t="shared" si="2"/>
        <v>38.2454325</v>
      </c>
      <c r="U46" s="25">
        <f t="shared" si="2"/>
        <v>37.6462</v>
      </c>
      <c r="V46" s="25">
        <f t="shared" si="2"/>
        <v>36.159875</v>
      </c>
      <c r="W46" s="25">
        <f t="shared" si="2"/>
        <v>35.497162500000002</v>
      </c>
      <c r="X46" s="25">
        <f t="shared" si="2"/>
        <v>33.356147500000006</v>
      </c>
      <c r="Y46" s="25">
        <f t="shared" si="2"/>
        <v>31.777977499999999</v>
      </c>
      <c r="Z46" s="25">
        <f t="shared" si="2"/>
        <v>31.0184675</v>
      </c>
      <c r="AA46" s="25">
        <f t="shared" si="2"/>
        <v>30.009159999999998</v>
      </c>
      <c r="AB46" s="25">
        <f t="shared" si="2"/>
        <v>31.905909999999999</v>
      </c>
      <c r="AC46" s="25">
        <f t="shared" si="2"/>
        <v>33.625887499999997</v>
      </c>
      <c r="AD46" s="25">
        <f t="shared" si="2"/>
        <v>34.492242500000003</v>
      </c>
      <c r="AE46" s="25">
        <f t="shared" si="2"/>
        <v>34.417265</v>
      </c>
      <c r="AF46" s="25">
        <f t="shared" si="2"/>
        <v>32.7540075</v>
      </c>
      <c r="AG46" s="25">
        <f t="shared" si="2"/>
        <v>32.7835325</v>
      </c>
      <c r="AH46" s="25">
        <f t="shared" si="2"/>
        <v>34.145937500000002</v>
      </c>
      <c r="AI46" s="25">
        <f t="shared" si="2"/>
        <v>34.783027500000003</v>
      </c>
      <c r="AJ46" s="25">
        <f t="shared" si="2"/>
        <v>36.052037499999997</v>
      </c>
      <c r="AK46" s="25">
        <f t="shared" si="2"/>
        <v>35.607255000000002</v>
      </c>
      <c r="AL46" s="25">
        <f t="shared" si="1"/>
        <v>33.398735000000002</v>
      </c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</row>
    <row r="47" spans="2:51" x14ac:dyDescent="0.25">
      <c r="B47" s="1" t="s">
        <v>6</v>
      </c>
      <c r="C47" s="25">
        <f t="shared" si="2"/>
        <v>38.763552500000003</v>
      </c>
      <c r="D47" s="25">
        <f t="shared" si="2"/>
        <v>38.180577499999998</v>
      </c>
      <c r="E47" s="25">
        <f t="shared" si="2"/>
        <v>37.621555000000001</v>
      </c>
      <c r="F47" s="25">
        <f t="shared" si="2"/>
        <v>35.8384</v>
      </c>
      <c r="G47" s="25">
        <f t="shared" si="2"/>
        <v>34.845460000000003</v>
      </c>
      <c r="H47" s="25">
        <f t="shared" si="2"/>
        <v>34.323795000000004</v>
      </c>
      <c r="I47" s="25">
        <f t="shared" si="2"/>
        <v>33.532127500000001</v>
      </c>
      <c r="J47" s="25">
        <f t="shared" si="2"/>
        <v>34.976700000000001</v>
      </c>
      <c r="K47" s="25">
        <f t="shared" si="2"/>
        <v>35.426412499999998</v>
      </c>
      <c r="L47" s="25">
        <f t="shared" si="2"/>
        <v>36.002220000000001</v>
      </c>
      <c r="M47" s="25">
        <f t="shared" si="2"/>
        <v>35.948325000000004</v>
      </c>
      <c r="N47" s="25">
        <f t="shared" si="2"/>
        <v>34.794890000000002</v>
      </c>
      <c r="O47" s="25">
        <f t="shared" si="2"/>
        <v>35.727240000000002</v>
      </c>
      <c r="P47" s="25">
        <f t="shared" si="2"/>
        <v>36.008497499999997</v>
      </c>
      <c r="Q47" s="25">
        <f t="shared" si="2"/>
        <v>36.430009999999996</v>
      </c>
      <c r="R47" s="25">
        <f t="shared" si="2"/>
        <v>35.364482500000001</v>
      </c>
      <c r="S47" s="25">
        <f t="shared" si="2"/>
        <v>32.601369999999996</v>
      </c>
      <c r="T47" s="25">
        <f t="shared" si="2"/>
        <v>31.639682499999999</v>
      </c>
      <c r="U47" s="25">
        <f t="shared" si="2"/>
        <v>31.819867500000001</v>
      </c>
      <c r="V47" s="25">
        <f t="shared" si="2"/>
        <v>33.545027500000003</v>
      </c>
      <c r="W47" s="25">
        <f t="shared" si="2"/>
        <v>36.907510000000002</v>
      </c>
      <c r="X47" s="25">
        <f t="shared" si="2"/>
        <v>38.500977500000005</v>
      </c>
      <c r="Y47" s="25">
        <f t="shared" si="2"/>
        <v>39.401282500000001</v>
      </c>
      <c r="Z47" s="25">
        <f t="shared" si="2"/>
        <v>39.643317500000002</v>
      </c>
      <c r="AA47" s="25">
        <f t="shared" si="2"/>
        <v>39.234380000000002</v>
      </c>
      <c r="AB47" s="25">
        <f t="shared" si="2"/>
        <v>38.884045</v>
      </c>
      <c r="AC47" s="25">
        <f t="shared" si="2"/>
        <v>38.5021275</v>
      </c>
      <c r="AD47" s="25">
        <f t="shared" si="2"/>
        <v>39.345439999999996</v>
      </c>
      <c r="AE47" s="25">
        <f t="shared" si="2"/>
        <v>40.111737499999997</v>
      </c>
      <c r="AF47" s="25">
        <f t="shared" si="2"/>
        <v>38.904705</v>
      </c>
      <c r="AG47" s="25">
        <f t="shared" si="2"/>
        <v>40.516149999999996</v>
      </c>
      <c r="AH47" s="25">
        <f t="shared" si="2"/>
        <v>41.865449999999996</v>
      </c>
      <c r="AI47" s="25">
        <f t="shared" si="2"/>
        <v>43.296102499999996</v>
      </c>
      <c r="AJ47" s="25">
        <f t="shared" si="2"/>
        <v>43.3268475</v>
      </c>
      <c r="AK47" s="25">
        <f t="shared" si="2"/>
        <v>44.286337500000002</v>
      </c>
      <c r="AL47" s="25">
        <f t="shared" si="1"/>
        <v>43.713135000000008</v>
      </c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</row>
    <row r="48" spans="2:51" x14ac:dyDescent="0.25">
      <c r="B48" s="1" t="s">
        <v>7</v>
      </c>
      <c r="C48" s="25">
        <f t="shared" si="2"/>
        <v>40.719217499999999</v>
      </c>
      <c r="D48" s="25">
        <f t="shared" si="2"/>
        <v>41.238880000000002</v>
      </c>
      <c r="E48" s="25">
        <f t="shared" si="2"/>
        <v>41.525374999999997</v>
      </c>
      <c r="F48" s="25">
        <f t="shared" si="2"/>
        <v>41.168850000000006</v>
      </c>
      <c r="G48" s="25">
        <f t="shared" si="2"/>
        <v>40.366889999999998</v>
      </c>
      <c r="H48" s="25">
        <f t="shared" si="2"/>
        <v>38.919395000000002</v>
      </c>
      <c r="I48" s="25">
        <f t="shared" si="2"/>
        <v>37.259410000000003</v>
      </c>
      <c r="J48" s="25">
        <f t="shared" si="2"/>
        <v>38.565032500000008</v>
      </c>
      <c r="K48" s="25">
        <f t="shared" si="2"/>
        <v>38.930577500000005</v>
      </c>
      <c r="L48" s="25">
        <f t="shared" si="2"/>
        <v>39.0835875</v>
      </c>
      <c r="M48" s="25">
        <f t="shared" si="2"/>
        <v>39.357902500000002</v>
      </c>
      <c r="N48" s="25">
        <f t="shared" si="2"/>
        <v>37.764957500000001</v>
      </c>
      <c r="O48" s="25">
        <f t="shared" si="2"/>
        <v>36.834377500000002</v>
      </c>
      <c r="P48" s="25">
        <f t="shared" si="2"/>
        <v>38.685735000000001</v>
      </c>
      <c r="Q48" s="25">
        <f t="shared" si="2"/>
        <v>40.197744999999998</v>
      </c>
      <c r="R48" s="25">
        <f t="shared" si="2"/>
        <v>42.045992499999997</v>
      </c>
      <c r="S48" s="25">
        <f t="shared" si="2"/>
        <v>42.617462500000002</v>
      </c>
      <c r="T48" s="25">
        <f t="shared" si="2"/>
        <v>40.878169999999997</v>
      </c>
      <c r="U48" s="25">
        <f t="shared" si="2"/>
        <v>38.339365000000001</v>
      </c>
      <c r="V48" s="25">
        <f t="shared" si="2"/>
        <v>36.606702499999997</v>
      </c>
      <c r="W48" s="25">
        <f t="shared" si="2"/>
        <v>36.047452500000006</v>
      </c>
      <c r="X48" s="25">
        <f t="shared" si="2"/>
        <v>36.112945000000003</v>
      </c>
      <c r="Y48" s="25">
        <f t="shared" si="2"/>
        <v>37.217892499999998</v>
      </c>
      <c r="Z48" s="25">
        <f t="shared" si="2"/>
        <v>38.142432499999998</v>
      </c>
      <c r="AA48" s="25">
        <f t="shared" si="2"/>
        <v>39.095867499999997</v>
      </c>
      <c r="AB48" s="25">
        <f t="shared" si="2"/>
        <v>40.421860000000002</v>
      </c>
      <c r="AC48" s="25">
        <f t="shared" si="2"/>
        <v>42.628625</v>
      </c>
      <c r="AD48" s="25">
        <f t="shared" si="2"/>
        <v>43.875992500000002</v>
      </c>
      <c r="AE48" s="25">
        <f t="shared" si="2"/>
        <v>45.492715000000004</v>
      </c>
      <c r="AF48" s="25">
        <f t="shared" si="2"/>
        <v>46.664490000000001</v>
      </c>
      <c r="AG48" s="25">
        <f t="shared" si="2"/>
        <v>49.079430000000002</v>
      </c>
      <c r="AH48" s="25">
        <f t="shared" si="2"/>
        <v>51.554327499999999</v>
      </c>
      <c r="AI48" s="25">
        <f t="shared" si="2"/>
        <v>54.114542499999999</v>
      </c>
      <c r="AJ48" s="25">
        <f t="shared" si="2"/>
        <v>55.409237500000003</v>
      </c>
      <c r="AK48" s="25">
        <f t="shared" si="2"/>
        <v>54.058435000000003</v>
      </c>
      <c r="AL48" s="25">
        <f t="shared" si="1"/>
        <v>50.368339999999996</v>
      </c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</row>
    <row r="49" spans="2:51" x14ac:dyDescent="0.25">
      <c r="B49" s="1" t="s">
        <v>8</v>
      </c>
      <c r="C49" s="25">
        <f t="shared" si="2"/>
        <v>30.458874999999999</v>
      </c>
      <c r="D49" s="25">
        <f t="shared" si="2"/>
        <v>30.427387500000002</v>
      </c>
      <c r="E49" s="25">
        <f t="shared" si="2"/>
        <v>30.379290000000001</v>
      </c>
      <c r="F49" s="25">
        <f t="shared" si="2"/>
        <v>31.4496325</v>
      </c>
      <c r="G49" s="25">
        <f t="shared" si="2"/>
        <v>32.029232499999999</v>
      </c>
      <c r="H49" s="25">
        <f t="shared" si="2"/>
        <v>32.732174999999998</v>
      </c>
      <c r="I49" s="25">
        <f t="shared" si="2"/>
        <v>33.238907499999996</v>
      </c>
      <c r="J49" s="25">
        <f t="shared" si="2"/>
        <v>33.0344525</v>
      </c>
      <c r="K49" s="25">
        <f t="shared" si="2"/>
        <v>33.921727499999996</v>
      </c>
      <c r="L49" s="25">
        <f t="shared" si="2"/>
        <v>34.7487925</v>
      </c>
      <c r="M49" s="25">
        <f t="shared" ref="M49:AK49" si="3">SUM(M17:P17)/4</f>
        <v>34.480249999999998</v>
      </c>
      <c r="N49" s="25">
        <f t="shared" si="3"/>
        <v>34.465620000000001</v>
      </c>
      <c r="O49" s="25">
        <f t="shared" si="3"/>
        <v>35.865837499999998</v>
      </c>
      <c r="P49" s="25">
        <f t="shared" si="3"/>
        <v>36.4086225</v>
      </c>
      <c r="Q49" s="25">
        <f t="shared" si="3"/>
        <v>37.303092499999998</v>
      </c>
      <c r="R49" s="25">
        <f t="shared" si="3"/>
        <v>38.654755000000002</v>
      </c>
      <c r="S49" s="25">
        <f t="shared" si="3"/>
        <v>38.822225000000003</v>
      </c>
      <c r="T49" s="25">
        <f t="shared" si="3"/>
        <v>38.785207499999999</v>
      </c>
      <c r="U49" s="25">
        <f t="shared" si="3"/>
        <v>40.116284999999998</v>
      </c>
      <c r="V49" s="25">
        <f t="shared" si="3"/>
        <v>40.943947499999993</v>
      </c>
      <c r="W49" s="25">
        <f t="shared" si="3"/>
        <v>41.572850000000003</v>
      </c>
      <c r="X49" s="25">
        <f t="shared" si="3"/>
        <v>42.052552499999997</v>
      </c>
      <c r="Y49" s="25">
        <f t="shared" si="3"/>
        <v>41.212687500000001</v>
      </c>
      <c r="Z49" s="25">
        <f t="shared" si="3"/>
        <v>40.332282500000005</v>
      </c>
      <c r="AA49" s="25">
        <f t="shared" si="3"/>
        <v>38.493955</v>
      </c>
      <c r="AB49" s="25">
        <f t="shared" si="3"/>
        <v>37.272792500000001</v>
      </c>
      <c r="AC49" s="25">
        <f t="shared" si="3"/>
        <v>37.315674999999999</v>
      </c>
      <c r="AD49" s="25">
        <f t="shared" si="3"/>
        <v>36.522257499999995</v>
      </c>
      <c r="AE49" s="25">
        <f t="shared" si="3"/>
        <v>36.355405000000005</v>
      </c>
      <c r="AF49" s="25">
        <f t="shared" si="3"/>
        <v>36.124030000000005</v>
      </c>
      <c r="AG49" s="25">
        <f t="shared" si="3"/>
        <v>37.402177500000001</v>
      </c>
      <c r="AH49" s="25">
        <f t="shared" si="3"/>
        <v>39.862380000000002</v>
      </c>
      <c r="AI49" s="25">
        <f t="shared" si="3"/>
        <v>42.430392500000004</v>
      </c>
      <c r="AJ49" s="25">
        <f t="shared" si="3"/>
        <v>46.394072500000007</v>
      </c>
      <c r="AK49" s="25">
        <f t="shared" si="3"/>
        <v>46.892767499999998</v>
      </c>
      <c r="AL49" s="25">
        <f t="shared" si="1"/>
        <v>47.631545000000003</v>
      </c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</row>
    <row r="50" spans="2:51" x14ac:dyDescent="0.25">
      <c r="B50" s="1" t="s">
        <v>9</v>
      </c>
      <c r="C50" s="25">
        <f t="shared" ref="C50:AK57" si="4">SUM(C18:F18)/4</f>
        <v>37.721865000000001</v>
      </c>
      <c r="D50" s="25">
        <f t="shared" si="4"/>
        <v>37.591805000000001</v>
      </c>
      <c r="E50" s="25">
        <f t="shared" si="4"/>
        <v>37.512715</v>
      </c>
      <c r="F50" s="25">
        <f t="shared" si="4"/>
        <v>37.153665000000004</v>
      </c>
      <c r="G50" s="25">
        <f t="shared" si="4"/>
        <v>38.394964999999999</v>
      </c>
      <c r="H50" s="25">
        <f t="shared" si="4"/>
        <v>38.264079999999993</v>
      </c>
      <c r="I50" s="25">
        <f t="shared" si="4"/>
        <v>39.945515</v>
      </c>
      <c r="J50" s="25">
        <f t="shared" si="4"/>
        <v>40.693735000000004</v>
      </c>
      <c r="K50" s="25">
        <f t="shared" si="4"/>
        <v>40.753135</v>
      </c>
      <c r="L50" s="25">
        <f t="shared" si="4"/>
        <v>40.876847499999997</v>
      </c>
      <c r="M50" s="25">
        <f t="shared" si="4"/>
        <v>40.165482500000003</v>
      </c>
      <c r="N50" s="25">
        <f t="shared" si="4"/>
        <v>38.888212500000002</v>
      </c>
      <c r="O50" s="25">
        <f t="shared" si="4"/>
        <v>38.629919999999998</v>
      </c>
      <c r="P50" s="25">
        <f t="shared" si="4"/>
        <v>38.054742500000003</v>
      </c>
      <c r="Q50" s="25">
        <f t="shared" si="4"/>
        <v>38.706087499999995</v>
      </c>
      <c r="R50" s="25">
        <f t="shared" si="4"/>
        <v>40.10613</v>
      </c>
      <c r="S50" s="25">
        <f t="shared" si="4"/>
        <v>41.516557500000005</v>
      </c>
      <c r="T50" s="25">
        <f t="shared" si="4"/>
        <v>43.84281</v>
      </c>
      <c r="U50" s="25">
        <f t="shared" si="4"/>
        <v>43.373692499999997</v>
      </c>
      <c r="V50" s="25">
        <f t="shared" si="4"/>
        <v>44.152702500000004</v>
      </c>
      <c r="W50" s="25">
        <f t="shared" si="4"/>
        <v>43.038409999999999</v>
      </c>
      <c r="X50" s="25">
        <f t="shared" si="4"/>
        <v>41.772005</v>
      </c>
      <c r="Y50" s="25">
        <f t="shared" si="4"/>
        <v>41.216315000000002</v>
      </c>
      <c r="Z50" s="25">
        <f t="shared" si="4"/>
        <v>40.890167499999997</v>
      </c>
      <c r="AA50" s="25">
        <f t="shared" si="4"/>
        <v>41.938522499999998</v>
      </c>
      <c r="AB50" s="25">
        <f t="shared" si="4"/>
        <v>44.072794999999999</v>
      </c>
      <c r="AC50" s="25">
        <f t="shared" si="4"/>
        <v>44.4433425</v>
      </c>
      <c r="AD50" s="25">
        <f t="shared" si="4"/>
        <v>44.478814999999997</v>
      </c>
      <c r="AE50" s="25">
        <f t="shared" si="4"/>
        <v>44.344797499999999</v>
      </c>
      <c r="AF50" s="25">
        <f t="shared" si="4"/>
        <v>43.070284999999998</v>
      </c>
      <c r="AG50" s="25">
        <f t="shared" si="4"/>
        <v>46.234327499999999</v>
      </c>
      <c r="AH50" s="25">
        <f t="shared" si="4"/>
        <v>49.019285000000004</v>
      </c>
      <c r="AI50" s="25">
        <f t="shared" si="4"/>
        <v>48.946442500000003</v>
      </c>
      <c r="AJ50" s="25">
        <f t="shared" si="4"/>
        <v>51.243295000000003</v>
      </c>
      <c r="AK50" s="25">
        <f t="shared" si="4"/>
        <v>51.93197</v>
      </c>
      <c r="AL50" s="25">
        <f t="shared" si="1"/>
        <v>50.817932499999998</v>
      </c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</row>
    <row r="51" spans="2:51" x14ac:dyDescent="0.25">
      <c r="B51" s="1" t="s">
        <v>10</v>
      </c>
      <c r="C51" s="25">
        <f t="shared" si="4"/>
        <v>34.094887499999999</v>
      </c>
      <c r="D51" s="25">
        <f t="shared" si="4"/>
        <v>34.296707499999997</v>
      </c>
      <c r="E51" s="25">
        <f t="shared" si="4"/>
        <v>31.770107499999998</v>
      </c>
      <c r="F51" s="25">
        <f t="shared" si="4"/>
        <v>30.762397499999999</v>
      </c>
      <c r="G51" s="25">
        <f t="shared" si="4"/>
        <v>31.148629999999997</v>
      </c>
      <c r="H51" s="25">
        <f t="shared" si="4"/>
        <v>29.787602500000002</v>
      </c>
      <c r="I51" s="25">
        <f t="shared" si="4"/>
        <v>30.889315</v>
      </c>
      <c r="J51" s="25">
        <f t="shared" si="4"/>
        <v>30.677010000000003</v>
      </c>
      <c r="K51" s="25">
        <f t="shared" si="4"/>
        <v>31.239385000000002</v>
      </c>
      <c r="L51" s="25">
        <f t="shared" si="4"/>
        <v>31.2670575</v>
      </c>
      <c r="M51" s="25">
        <f t="shared" si="4"/>
        <v>31.351914999999998</v>
      </c>
      <c r="N51" s="25">
        <f t="shared" si="4"/>
        <v>31.205944999999996</v>
      </c>
      <c r="O51" s="25">
        <f t="shared" si="4"/>
        <v>30.266712499999997</v>
      </c>
      <c r="P51" s="25">
        <f t="shared" si="4"/>
        <v>31.739179999999998</v>
      </c>
      <c r="Q51" s="25">
        <f t="shared" si="4"/>
        <v>31.989910000000002</v>
      </c>
      <c r="R51" s="25">
        <f t="shared" si="4"/>
        <v>32.776440000000001</v>
      </c>
      <c r="S51" s="25">
        <f t="shared" si="4"/>
        <v>34.7102225</v>
      </c>
      <c r="T51" s="25">
        <f t="shared" si="4"/>
        <v>36.159932499999996</v>
      </c>
      <c r="U51" s="25">
        <f t="shared" si="4"/>
        <v>37.731009999999998</v>
      </c>
      <c r="V51" s="25">
        <f t="shared" si="4"/>
        <v>40.044460000000001</v>
      </c>
      <c r="W51" s="25">
        <f t="shared" si="4"/>
        <v>40.708282500000003</v>
      </c>
      <c r="X51" s="25">
        <f t="shared" si="4"/>
        <v>41.228337500000002</v>
      </c>
      <c r="Y51" s="25">
        <f t="shared" si="4"/>
        <v>42.831967500000005</v>
      </c>
      <c r="Z51" s="25">
        <f t="shared" si="4"/>
        <v>42.440525000000001</v>
      </c>
      <c r="AA51" s="25">
        <f t="shared" si="4"/>
        <v>41.992087499999997</v>
      </c>
      <c r="AB51" s="25">
        <f t="shared" si="4"/>
        <v>40.882935000000003</v>
      </c>
      <c r="AC51" s="25">
        <f t="shared" si="4"/>
        <v>39.178465000000003</v>
      </c>
      <c r="AD51" s="25">
        <f t="shared" si="4"/>
        <v>38.649409999999996</v>
      </c>
      <c r="AE51" s="25">
        <f t="shared" si="4"/>
        <v>39.117307499999995</v>
      </c>
      <c r="AF51" s="25">
        <f t="shared" si="4"/>
        <v>38.611334999999997</v>
      </c>
      <c r="AG51" s="25">
        <f t="shared" si="4"/>
        <v>40.208147500000003</v>
      </c>
      <c r="AH51" s="25">
        <f t="shared" si="4"/>
        <v>43.921732500000005</v>
      </c>
      <c r="AI51" s="25">
        <f t="shared" si="4"/>
        <v>43.205629999999999</v>
      </c>
      <c r="AJ51" s="25">
        <f t="shared" si="4"/>
        <v>44.717307499999997</v>
      </c>
      <c r="AK51" s="25">
        <f t="shared" si="4"/>
        <v>43.295262499999993</v>
      </c>
      <c r="AL51" s="25">
        <f t="shared" si="1"/>
        <v>40.300572500000001</v>
      </c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</row>
    <row r="52" spans="2:51" x14ac:dyDescent="0.25">
      <c r="B52" s="1" t="s">
        <v>11</v>
      </c>
      <c r="C52" s="25">
        <f t="shared" si="4"/>
        <v>26.834722499999998</v>
      </c>
      <c r="D52" s="25">
        <f t="shared" si="4"/>
        <v>28.148972499999996</v>
      </c>
      <c r="E52" s="25">
        <f t="shared" si="4"/>
        <v>28.022690000000001</v>
      </c>
      <c r="F52" s="25">
        <f t="shared" si="4"/>
        <v>28.567550000000001</v>
      </c>
      <c r="G52" s="25">
        <f t="shared" si="4"/>
        <v>29.152357500000001</v>
      </c>
      <c r="H52" s="25">
        <f t="shared" si="4"/>
        <v>28.059525000000001</v>
      </c>
      <c r="I52" s="25">
        <f t="shared" si="4"/>
        <v>28.659277500000002</v>
      </c>
      <c r="J52" s="25">
        <f t="shared" si="4"/>
        <v>28.230059999999998</v>
      </c>
      <c r="K52" s="25">
        <f t="shared" si="4"/>
        <v>26.514054999999999</v>
      </c>
      <c r="L52" s="25">
        <f t="shared" si="4"/>
        <v>25.927837500000003</v>
      </c>
      <c r="M52" s="25">
        <f t="shared" si="4"/>
        <v>24.182575</v>
      </c>
      <c r="N52" s="25">
        <f t="shared" si="4"/>
        <v>24.409007500000001</v>
      </c>
      <c r="O52" s="25">
        <f t="shared" si="4"/>
        <v>26.100522499999997</v>
      </c>
      <c r="P52" s="25">
        <f t="shared" si="4"/>
        <v>27.733224999999997</v>
      </c>
      <c r="Q52" s="25">
        <f t="shared" si="4"/>
        <v>29.746937499999998</v>
      </c>
      <c r="R52" s="25">
        <f t="shared" si="4"/>
        <v>30.079445</v>
      </c>
      <c r="S52" s="25">
        <f t="shared" si="4"/>
        <v>29.770577499999998</v>
      </c>
      <c r="T52" s="25">
        <f t="shared" si="4"/>
        <v>31.0221725</v>
      </c>
      <c r="U52" s="25">
        <f t="shared" si="4"/>
        <v>31.852472499999998</v>
      </c>
      <c r="V52" s="25">
        <f t="shared" si="4"/>
        <v>33.619330000000005</v>
      </c>
      <c r="W52" s="25">
        <f t="shared" si="4"/>
        <v>35.453027499999997</v>
      </c>
      <c r="X52" s="25">
        <f t="shared" si="4"/>
        <v>35.403857500000001</v>
      </c>
      <c r="Y52" s="25">
        <f t="shared" si="4"/>
        <v>36.020609999999998</v>
      </c>
      <c r="Z52" s="25">
        <f t="shared" si="4"/>
        <v>36.142970000000005</v>
      </c>
      <c r="AA52" s="25">
        <f t="shared" si="4"/>
        <v>36.098102499999996</v>
      </c>
      <c r="AB52" s="25">
        <f t="shared" si="4"/>
        <v>35.224525</v>
      </c>
      <c r="AC52" s="25">
        <f t="shared" si="4"/>
        <v>33.9527225</v>
      </c>
      <c r="AD52" s="25">
        <f t="shared" si="4"/>
        <v>32.739647499999997</v>
      </c>
      <c r="AE52" s="25">
        <f t="shared" si="4"/>
        <v>31.854677500000001</v>
      </c>
      <c r="AF52" s="25">
        <f t="shared" si="4"/>
        <v>33.435384999999997</v>
      </c>
      <c r="AG52" s="25">
        <f t="shared" si="4"/>
        <v>36.419752500000001</v>
      </c>
      <c r="AH52" s="25">
        <f t="shared" si="4"/>
        <v>38.988745000000002</v>
      </c>
      <c r="AI52" s="25">
        <f t="shared" si="4"/>
        <v>44.047899999999998</v>
      </c>
      <c r="AJ52" s="25">
        <f t="shared" si="4"/>
        <v>44.534392500000003</v>
      </c>
      <c r="AK52" s="25">
        <f t="shared" si="4"/>
        <v>43.569702500000005</v>
      </c>
      <c r="AL52" s="25">
        <f t="shared" si="1"/>
        <v>43.041979999999995</v>
      </c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</row>
    <row r="53" spans="2:51" x14ac:dyDescent="0.25">
      <c r="B53" s="1" t="s">
        <v>12</v>
      </c>
      <c r="C53" s="25">
        <f t="shared" si="4"/>
        <v>15.892592499999999</v>
      </c>
      <c r="D53" s="25">
        <f t="shared" si="4"/>
        <v>15.9929025</v>
      </c>
      <c r="E53" s="25">
        <f t="shared" si="4"/>
        <v>16.537722500000001</v>
      </c>
      <c r="F53" s="25">
        <f t="shared" si="4"/>
        <v>16.822595</v>
      </c>
      <c r="G53" s="25">
        <f t="shared" si="4"/>
        <v>17.230350000000001</v>
      </c>
      <c r="H53" s="25">
        <f t="shared" si="4"/>
        <v>16.331880000000002</v>
      </c>
      <c r="I53" s="25">
        <f t="shared" si="4"/>
        <v>15.575117500000001</v>
      </c>
      <c r="J53" s="25">
        <f t="shared" si="4"/>
        <v>15.6893125</v>
      </c>
      <c r="K53" s="25">
        <f t="shared" si="4"/>
        <v>15.446710000000001</v>
      </c>
      <c r="L53" s="25">
        <f t="shared" si="4"/>
        <v>15.803560000000001</v>
      </c>
      <c r="M53" s="25">
        <f t="shared" si="4"/>
        <v>15.246410000000001</v>
      </c>
      <c r="N53" s="25">
        <f t="shared" si="4"/>
        <v>15.358000000000001</v>
      </c>
      <c r="O53" s="25">
        <f t="shared" si="4"/>
        <v>16.893257500000001</v>
      </c>
      <c r="P53" s="25">
        <f t="shared" si="4"/>
        <v>18.384027499999998</v>
      </c>
      <c r="Q53" s="25">
        <f t="shared" si="4"/>
        <v>21.466312499999997</v>
      </c>
      <c r="R53" s="25">
        <f t="shared" si="4"/>
        <v>22.806829999999998</v>
      </c>
      <c r="S53" s="25">
        <f t="shared" si="4"/>
        <v>23.214572499999999</v>
      </c>
      <c r="T53" s="25">
        <f t="shared" si="4"/>
        <v>23.001417500000002</v>
      </c>
      <c r="U53" s="25">
        <f t="shared" si="4"/>
        <v>21.718167500000003</v>
      </c>
      <c r="V53" s="25">
        <f t="shared" si="4"/>
        <v>22.0830175</v>
      </c>
      <c r="W53" s="25">
        <f t="shared" si="4"/>
        <v>22.421612500000002</v>
      </c>
      <c r="X53" s="25">
        <f t="shared" si="4"/>
        <v>23.408637500000001</v>
      </c>
      <c r="Y53" s="25">
        <f t="shared" si="4"/>
        <v>23.719967499999999</v>
      </c>
      <c r="Z53" s="25">
        <f t="shared" si="4"/>
        <v>22.913522499999999</v>
      </c>
      <c r="AA53" s="25">
        <f t="shared" si="4"/>
        <v>22.2956</v>
      </c>
      <c r="AB53" s="25">
        <f t="shared" si="4"/>
        <v>21.2876075</v>
      </c>
      <c r="AC53" s="25">
        <f t="shared" si="4"/>
        <v>21.408915</v>
      </c>
      <c r="AD53" s="25">
        <f t="shared" si="4"/>
        <v>20.963445</v>
      </c>
      <c r="AE53" s="25">
        <f t="shared" si="4"/>
        <v>20.721012500000001</v>
      </c>
      <c r="AF53" s="25">
        <f t="shared" si="4"/>
        <v>21.213274999999999</v>
      </c>
      <c r="AG53" s="25">
        <f t="shared" si="4"/>
        <v>21.7438425</v>
      </c>
      <c r="AH53" s="25">
        <f t="shared" si="4"/>
        <v>23.741132499999999</v>
      </c>
      <c r="AI53" s="25">
        <f t="shared" si="4"/>
        <v>24.865919999999999</v>
      </c>
      <c r="AJ53" s="25">
        <f t="shared" si="4"/>
        <v>25.0165325</v>
      </c>
      <c r="AK53" s="25">
        <f t="shared" si="4"/>
        <v>24.2025775</v>
      </c>
      <c r="AL53" s="25">
        <f t="shared" si="1"/>
        <v>22.186349999999997</v>
      </c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</row>
    <row r="54" spans="2:51" x14ac:dyDescent="0.25">
      <c r="B54" s="1" t="s">
        <v>85</v>
      </c>
      <c r="C54" s="25">
        <f t="shared" si="4"/>
        <v>18.734555</v>
      </c>
      <c r="D54" s="25">
        <f t="shared" si="4"/>
        <v>19.091650000000001</v>
      </c>
      <c r="E54" s="25">
        <f t="shared" si="4"/>
        <v>19.212274999999998</v>
      </c>
      <c r="F54" s="25">
        <f t="shared" si="4"/>
        <v>18.787634999999998</v>
      </c>
      <c r="G54" s="25">
        <f t="shared" si="4"/>
        <v>18.352542499999998</v>
      </c>
      <c r="H54" s="25">
        <f t="shared" si="4"/>
        <v>17.607934999999998</v>
      </c>
      <c r="I54" s="25">
        <f t="shared" si="4"/>
        <v>17.291627500000001</v>
      </c>
      <c r="J54" s="25">
        <f t="shared" si="4"/>
        <v>17.211047499999999</v>
      </c>
      <c r="K54" s="25">
        <f t="shared" si="4"/>
        <v>18.009985</v>
      </c>
      <c r="L54" s="25">
        <f t="shared" si="4"/>
        <v>19.851872499999999</v>
      </c>
      <c r="M54" s="25">
        <f t="shared" si="4"/>
        <v>21.034637499999999</v>
      </c>
      <c r="N54" s="25">
        <f t="shared" si="4"/>
        <v>22.970805000000002</v>
      </c>
      <c r="O54" s="25">
        <f t="shared" si="4"/>
        <v>23.895372500000001</v>
      </c>
      <c r="P54" s="25">
        <f t="shared" si="4"/>
        <v>23.977252500000002</v>
      </c>
      <c r="Q54" s="25">
        <f t="shared" si="4"/>
        <v>23.956762500000004</v>
      </c>
      <c r="R54" s="25">
        <f t="shared" si="4"/>
        <v>23.731919999999999</v>
      </c>
      <c r="S54" s="25">
        <f t="shared" si="4"/>
        <v>25.132932500000003</v>
      </c>
      <c r="T54" s="25">
        <f t="shared" si="4"/>
        <v>25.938295</v>
      </c>
      <c r="U54" s="25">
        <f t="shared" si="4"/>
        <v>26.0611575</v>
      </c>
      <c r="V54" s="25">
        <f t="shared" si="4"/>
        <v>26.150355000000001</v>
      </c>
      <c r="W54" s="25">
        <f t="shared" si="4"/>
        <v>24.787179999999999</v>
      </c>
      <c r="X54" s="25">
        <f t="shared" si="4"/>
        <v>23.592532500000001</v>
      </c>
      <c r="Y54" s="25">
        <f t="shared" si="4"/>
        <v>23.553744999999999</v>
      </c>
      <c r="Z54" s="25">
        <f t="shared" si="4"/>
        <v>23.21367</v>
      </c>
      <c r="AA54" s="25">
        <f t="shared" si="4"/>
        <v>23.325420000000001</v>
      </c>
      <c r="AB54" s="25">
        <f t="shared" si="4"/>
        <v>24.002342499999997</v>
      </c>
      <c r="AC54" s="25">
        <f t="shared" si="4"/>
        <v>22.78586</v>
      </c>
      <c r="AD54" s="25">
        <f t="shared" si="4"/>
        <v>22.3879375</v>
      </c>
      <c r="AE54" s="25">
        <f t="shared" si="4"/>
        <v>22.077295000000003</v>
      </c>
      <c r="AF54" s="25">
        <f t="shared" si="4"/>
        <v>21.235105000000001</v>
      </c>
      <c r="AG54" s="25">
        <f t="shared" si="4"/>
        <v>24.060270000000003</v>
      </c>
      <c r="AH54" s="25">
        <f t="shared" si="4"/>
        <v>25.523712500000002</v>
      </c>
      <c r="AI54" s="25">
        <f t="shared" si="4"/>
        <v>27.161785000000002</v>
      </c>
      <c r="AJ54" s="25">
        <f t="shared" si="4"/>
        <v>27.302615000000003</v>
      </c>
      <c r="AK54" s="25">
        <f t="shared" si="4"/>
        <v>27.640212500000004</v>
      </c>
      <c r="AL54" s="25">
        <f t="shared" si="1"/>
        <v>27.112964999999999</v>
      </c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</row>
    <row r="55" spans="2:51" x14ac:dyDescent="0.25">
      <c r="B55" s="1" t="s">
        <v>13</v>
      </c>
      <c r="C55" s="25">
        <f t="shared" si="4"/>
        <v>22.993929999999999</v>
      </c>
      <c r="D55" s="25">
        <f t="shared" si="4"/>
        <v>22.8509575</v>
      </c>
      <c r="E55" s="25">
        <f t="shared" si="4"/>
        <v>21.72729</v>
      </c>
      <c r="F55" s="25">
        <f t="shared" si="4"/>
        <v>20.327467500000001</v>
      </c>
      <c r="G55" s="25">
        <f t="shared" si="4"/>
        <v>19.933597499999998</v>
      </c>
      <c r="H55" s="25">
        <f t="shared" si="4"/>
        <v>18.820304999999998</v>
      </c>
      <c r="I55" s="25">
        <f t="shared" si="4"/>
        <v>18.900612499999998</v>
      </c>
      <c r="J55" s="25">
        <f t="shared" si="4"/>
        <v>19.1019875</v>
      </c>
      <c r="K55" s="25">
        <f t="shared" si="4"/>
        <v>18.8449025</v>
      </c>
      <c r="L55" s="25">
        <f t="shared" si="4"/>
        <v>19.206227500000001</v>
      </c>
      <c r="M55" s="25">
        <f t="shared" si="4"/>
        <v>19.750520000000002</v>
      </c>
      <c r="N55" s="25">
        <f t="shared" si="4"/>
        <v>19.830970000000001</v>
      </c>
      <c r="O55" s="25">
        <f t="shared" si="4"/>
        <v>20.418017500000001</v>
      </c>
      <c r="P55" s="25">
        <f t="shared" si="4"/>
        <v>20.525467500000001</v>
      </c>
      <c r="Q55" s="25">
        <f t="shared" si="4"/>
        <v>21.006039999999999</v>
      </c>
      <c r="R55" s="25">
        <f t="shared" si="4"/>
        <v>21.437264999999996</v>
      </c>
      <c r="S55" s="25">
        <f t="shared" si="4"/>
        <v>22.098677499999997</v>
      </c>
      <c r="T55" s="25">
        <f t="shared" si="4"/>
        <v>22.855150000000002</v>
      </c>
      <c r="U55" s="25">
        <f t="shared" si="4"/>
        <v>23.348174999999998</v>
      </c>
      <c r="V55" s="25">
        <f t="shared" si="4"/>
        <v>24.062257500000001</v>
      </c>
      <c r="W55" s="25">
        <f t="shared" si="4"/>
        <v>23.9145225</v>
      </c>
      <c r="X55" s="25">
        <f t="shared" si="4"/>
        <v>23.678905</v>
      </c>
      <c r="Y55" s="25">
        <f t="shared" si="4"/>
        <v>23.237292500000002</v>
      </c>
      <c r="Z55" s="25">
        <f t="shared" si="4"/>
        <v>23.2575</v>
      </c>
      <c r="AA55" s="25">
        <f t="shared" si="4"/>
        <v>23.046714999999999</v>
      </c>
      <c r="AB55" s="25">
        <f t="shared" si="4"/>
        <v>24.004745</v>
      </c>
      <c r="AC55" s="25">
        <f t="shared" si="4"/>
        <v>24.425707500000001</v>
      </c>
      <c r="AD55" s="25">
        <f t="shared" si="4"/>
        <v>24.358170000000001</v>
      </c>
      <c r="AE55" s="25">
        <f t="shared" si="4"/>
        <v>24.485442499999998</v>
      </c>
      <c r="AF55" s="25">
        <f t="shared" si="4"/>
        <v>24.307907499999999</v>
      </c>
      <c r="AG55" s="25">
        <f t="shared" si="4"/>
        <v>25.632260000000002</v>
      </c>
      <c r="AH55" s="25">
        <f t="shared" si="4"/>
        <v>26.892659999999999</v>
      </c>
      <c r="AI55" s="25">
        <f t="shared" si="4"/>
        <v>28.048972500000001</v>
      </c>
      <c r="AJ55" s="25">
        <f t="shared" si="4"/>
        <v>29.736397500000002</v>
      </c>
      <c r="AK55" s="25">
        <f t="shared" si="4"/>
        <v>28.612110000000001</v>
      </c>
      <c r="AL55" s="25">
        <f t="shared" si="1"/>
        <v>27.526552500000001</v>
      </c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</row>
    <row r="56" spans="2:51" x14ac:dyDescent="0.25">
      <c r="B56" s="1" t="s">
        <v>14</v>
      </c>
      <c r="C56" s="25">
        <f t="shared" si="4"/>
        <v>13.259005000000002</v>
      </c>
      <c r="D56" s="25">
        <f t="shared" si="4"/>
        <v>12.8952975</v>
      </c>
      <c r="E56" s="25">
        <f t="shared" si="4"/>
        <v>11.918385000000001</v>
      </c>
      <c r="F56" s="25">
        <f t="shared" si="4"/>
        <v>11.378454999999999</v>
      </c>
      <c r="G56" s="25">
        <f t="shared" si="4"/>
        <v>11.075234999999999</v>
      </c>
      <c r="H56" s="25">
        <f t="shared" si="4"/>
        <v>10.357614999999999</v>
      </c>
      <c r="I56" s="25">
        <f t="shared" si="4"/>
        <v>10.560929999999999</v>
      </c>
      <c r="J56" s="25">
        <f t="shared" si="4"/>
        <v>11.395300000000001</v>
      </c>
      <c r="K56" s="25">
        <f t="shared" si="4"/>
        <v>11.606910000000001</v>
      </c>
      <c r="L56" s="25">
        <f t="shared" si="4"/>
        <v>12.710027500000001</v>
      </c>
      <c r="M56" s="25">
        <f t="shared" si="4"/>
        <v>13.3537775</v>
      </c>
      <c r="N56" s="25">
        <f t="shared" si="4"/>
        <v>13.000245</v>
      </c>
      <c r="O56" s="25">
        <f t="shared" si="4"/>
        <v>13.1276975</v>
      </c>
      <c r="P56" s="25">
        <f t="shared" si="4"/>
        <v>13.1851375</v>
      </c>
      <c r="Q56" s="25">
        <f t="shared" si="4"/>
        <v>12.889465000000001</v>
      </c>
      <c r="R56" s="25">
        <f t="shared" si="4"/>
        <v>12.754915</v>
      </c>
      <c r="S56" s="25">
        <f t="shared" si="4"/>
        <v>12.9427675</v>
      </c>
      <c r="T56" s="25">
        <f t="shared" si="4"/>
        <v>13.551755000000002</v>
      </c>
      <c r="U56" s="25">
        <f t="shared" si="4"/>
        <v>14.649342499999999</v>
      </c>
      <c r="V56" s="25">
        <f t="shared" si="4"/>
        <v>15.018385</v>
      </c>
      <c r="W56" s="25">
        <f t="shared" si="4"/>
        <v>15.609087500000001</v>
      </c>
      <c r="X56" s="25">
        <f t="shared" si="4"/>
        <v>15.733897499999998</v>
      </c>
      <c r="Y56" s="25">
        <f t="shared" si="4"/>
        <v>15.679015000000001</v>
      </c>
      <c r="Z56" s="25">
        <f t="shared" si="4"/>
        <v>16.361157500000001</v>
      </c>
      <c r="AA56" s="25">
        <f t="shared" si="4"/>
        <v>16.540042499999998</v>
      </c>
      <c r="AB56" s="25">
        <f t="shared" si="4"/>
        <v>16.526060000000001</v>
      </c>
      <c r="AC56" s="25">
        <f t="shared" si="4"/>
        <v>16.4339075</v>
      </c>
      <c r="AD56" s="25">
        <f t="shared" si="4"/>
        <v>16.252587500000001</v>
      </c>
      <c r="AE56" s="25">
        <f t="shared" si="4"/>
        <v>16.295069999999999</v>
      </c>
      <c r="AF56" s="25">
        <f t="shared" si="4"/>
        <v>15.871020000000001</v>
      </c>
      <c r="AG56" s="25">
        <f t="shared" si="4"/>
        <v>18.358995</v>
      </c>
      <c r="AH56" s="25">
        <f t="shared" si="4"/>
        <v>21.106772499999998</v>
      </c>
      <c r="AI56" s="25">
        <f t="shared" si="4"/>
        <v>22.6030175</v>
      </c>
      <c r="AJ56" s="25">
        <f t="shared" si="4"/>
        <v>24.766237499999999</v>
      </c>
      <c r="AK56" s="25">
        <f t="shared" si="4"/>
        <v>23.915395</v>
      </c>
      <c r="AL56" s="25">
        <f t="shared" si="1"/>
        <v>22.959622499999998</v>
      </c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</row>
    <row r="57" spans="2:51" x14ac:dyDescent="0.25">
      <c r="B57" s="1" t="s">
        <v>15</v>
      </c>
      <c r="C57" s="25">
        <f t="shared" si="4"/>
        <v>10.392892499999999</v>
      </c>
      <c r="D57" s="25">
        <f t="shared" si="4"/>
        <v>9.6446649999999998</v>
      </c>
      <c r="E57" s="25">
        <f t="shared" si="4"/>
        <v>8.727805</v>
      </c>
      <c r="F57" s="25">
        <f t="shared" si="4"/>
        <v>8.0477799999999995</v>
      </c>
      <c r="G57" s="25">
        <f t="shared" si="4"/>
        <v>8.2143824999999993</v>
      </c>
      <c r="H57" s="25">
        <f t="shared" si="4"/>
        <v>8.2261199999999999</v>
      </c>
      <c r="I57" s="25">
        <f t="shared" si="4"/>
        <v>8.6423375</v>
      </c>
      <c r="J57" s="25">
        <f t="shared" si="4"/>
        <v>8.5314274999999995</v>
      </c>
      <c r="K57" s="25">
        <f t="shared" si="4"/>
        <v>8.5212850000000007</v>
      </c>
      <c r="L57" s="25">
        <f t="shared" si="4"/>
        <v>8.9393549999999991</v>
      </c>
      <c r="M57" s="25">
        <f t="shared" ref="M57:AK57" si="5">SUM(M25:P25)/4</f>
        <v>10.054372499999999</v>
      </c>
      <c r="N57" s="25">
        <f t="shared" si="5"/>
        <v>10.777315</v>
      </c>
      <c r="O57" s="25">
        <f t="shared" si="5"/>
        <v>10.911222499999999</v>
      </c>
      <c r="P57" s="25">
        <f t="shared" si="5"/>
        <v>10.970902499999999</v>
      </c>
      <c r="Q57" s="25">
        <f t="shared" si="5"/>
        <v>10.293035</v>
      </c>
      <c r="R57" s="25">
        <f t="shared" si="5"/>
        <v>10.8321775</v>
      </c>
      <c r="S57" s="25">
        <f t="shared" si="5"/>
        <v>11.725490000000001</v>
      </c>
      <c r="T57" s="25">
        <f t="shared" si="5"/>
        <v>12.37495</v>
      </c>
      <c r="U57" s="25">
        <f t="shared" si="5"/>
        <v>12.046345000000001</v>
      </c>
      <c r="V57" s="25">
        <f t="shared" si="5"/>
        <v>12.029065000000001</v>
      </c>
      <c r="W57" s="25">
        <f t="shared" si="5"/>
        <v>11.706052500000002</v>
      </c>
      <c r="X57" s="25">
        <f t="shared" si="5"/>
        <v>10.579780000000001</v>
      </c>
      <c r="Y57" s="25">
        <f t="shared" si="5"/>
        <v>11.71462</v>
      </c>
      <c r="Z57" s="25">
        <f t="shared" si="5"/>
        <v>11.96537</v>
      </c>
      <c r="AA57" s="25">
        <f t="shared" si="5"/>
        <v>12.138344999999999</v>
      </c>
      <c r="AB57" s="25">
        <f t="shared" si="5"/>
        <v>12.760254999999999</v>
      </c>
      <c r="AC57" s="25">
        <f t="shared" si="5"/>
        <v>12.40072</v>
      </c>
      <c r="AD57" s="25">
        <f t="shared" si="5"/>
        <v>11.810645000000001</v>
      </c>
      <c r="AE57" s="25">
        <f t="shared" si="5"/>
        <v>11.404227500000001</v>
      </c>
      <c r="AF57" s="25">
        <f t="shared" si="5"/>
        <v>11.959465</v>
      </c>
      <c r="AG57" s="25">
        <f t="shared" si="5"/>
        <v>12.8896725</v>
      </c>
      <c r="AH57" s="25">
        <f t="shared" si="5"/>
        <v>13.042669999999999</v>
      </c>
      <c r="AI57" s="25">
        <f t="shared" si="5"/>
        <v>13.318862499999998</v>
      </c>
      <c r="AJ57" s="25">
        <f t="shared" si="5"/>
        <v>12.37677</v>
      </c>
      <c r="AK57" s="25">
        <f t="shared" si="5"/>
        <v>11.831049999999999</v>
      </c>
      <c r="AL57" s="25">
        <f t="shared" si="1"/>
        <v>12.745854999999999</v>
      </c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</row>
    <row r="58" spans="2:51" x14ac:dyDescent="0.25">
      <c r="B58" s="1" t="s">
        <v>16</v>
      </c>
      <c r="C58" s="25">
        <f t="shared" ref="C58:AK63" si="6">SUM(C26:F26)/4</f>
        <v>9.6346499999999988</v>
      </c>
      <c r="D58" s="25">
        <f t="shared" si="6"/>
        <v>9.792225000000002</v>
      </c>
      <c r="E58" s="25">
        <f t="shared" si="6"/>
        <v>9.5367825000000011</v>
      </c>
      <c r="F58" s="25">
        <f t="shared" si="6"/>
        <v>9.7311575000000001</v>
      </c>
      <c r="G58" s="25">
        <f t="shared" si="6"/>
        <v>9.3335674999999991</v>
      </c>
      <c r="H58" s="25">
        <f t="shared" si="6"/>
        <v>8.139502499999999</v>
      </c>
      <c r="I58" s="25">
        <f t="shared" si="6"/>
        <v>7.5939150000000009</v>
      </c>
      <c r="J58" s="25">
        <f t="shared" si="6"/>
        <v>8.1482025</v>
      </c>
      <c r="K58" s="25">
        <f t="shared" si="6"/>
        <v>7.7945125000000006</v>
      </c>
      <c r="L58" s="25">
        <f t="shared" si="6"/>
        <v>7.1807424999999991</v>
      </c>
      <c r="M58" s="25">
        <f t="shared" si="6"/>
        <v>7.5563650000000004</v>
      </c>
      <c r="N58" s="25">
        <f t="shared" si="6"/>
        <v>7.2497499999999997</v>
      </c>
      <c r="O58" s="25">
        <f t="shared" si="6"/>
        <v>8.7814474999999987</v>
      </c>
      <c r="P58" s="25">
        <f t="shared" si="6"/>
        <v>9.8459700000000012</v>
      </c>
      <c r="Q58" s="25">
        <f t="shared" si="6"/>
        <v>11.0003025</v>
      </c>
      <c r="R58" s="25">
        <f t="shared" si="6"/>
        <v>10.863825</v>
      </c>
      <c r="S58" s="25">
        <f t="shared" si="6"/>
        <v>9.5010899999999996</v>
      </c>
      <c r="T58" s="25">
        <f t="shared" si="6"/>
        <v>9.0151775000000001</v>
      </c>
      <c r="U58" s="25">
        <f t="shared" si="6"/>
        <v>7.8517500000000009</v>
      </c>
      <c r="V58" s="25">
        <f t="shared" si="6"/>
        <v>7.7284200000000007</v>
      </c>
      <c r="W58" s="25">
        <f t="shared" si="6"/>
        <v>7.9589875000000001</v>
      </c>
      <c r="X58" s="25">
        <f t="shared" si="6"/>
        <v>8.1323474999999998</v>
      </c>
      <c r="Y58" s="25">
        <f t="shared" si="6"/>
        <v>8.5274174999999985</v>
      </c>
      <c r="Z58" s="25">
        <f t="shared" si="6"/>
        <v>8.4403074999999994</v>
      </c>
      <c r="AA58" s="25">
        <f t="shared" si="6"/>
        <v>7.9476999999999993</v>
      </c>
      <c r="AB58" s="25">
        <f t="shared" si="6"/>
        <v>6.9593975000000006</v>
      </c>
      <c r="AC58" s="25">
        <f t="shared" si="6"/>
        <v>5.8107975000000005</v>
      </c>
      <c r="AD58" s="25">
        <f t="shared" si="6"/>
        <v>6.0961175000000001</v>
      </c>
      <c r="AE58" s="25">
        <f t="shared" si="6"/>
        <v>6.8205225000000009</v>
      </c>
      <c r="AF58" s="25">
        <f t="shared" si="6"/>
        <v>7.628215</v>
      </c>
      <c r="AG58" s="25">
        <f t="shared" si="6"/>
        <v>8.5649549999999994</v>
      </c>
      <c r="AH58" s="25">
        <f t="shared" si="6"/>
        <v>9.9781774999999993</v>
      </c>
      <c r="AI58" s="25">
        <f t="shared" si="6"/>
        <v>9.9610725000000002</v>
      </c>
      <c r="AJ58" s="25">
        <f t="shared" si="6"/>
        <v>13.4632025</v>
      </c>
      <c r="AK58" s="25">
        <f t="shared" si="6"/>
        <v>13.122914999999999</v>
      </c>
      <c r="AL58" s="25">
        <f t="shared" si="1"/>
        <v>12.5928875</v>
      </c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</row>
    <row r="59" spans="2:51" x14ac:dyDescent="0.25">
      <c r="B59" s="1" t="s">
        <v>17</v>
      </c>
      <c r="C59" s="25">
        <f t="shared" si="6"/>
        <v>14.602170000000001</v>
      </c>
      <c r="D59" s="25">
        <f t="shared" si="6"/>
        <v>14.163359999999999</v>
      </c>
      <c r="E59" s="25">
        <f t="shared" si="6"/>
        <v>13.303785</v>
      </c>
      <c r="F59" s="25">
        <f t="shared" si="6"/>
        <v>12.92976</v>
      </c>
      <c r="G59" s="25">
        <f t="shared" si="6"/>
        <v>12.5457225</v>
      </c>
      <c r="H59" s="25">
        <f t="shared" si="6"/>
        <v>11.693725000000001</v>
      </c>
      <c r="I59" s="25">
        <f t="shared" si="6"/>
        <v>11.751480000000001</v>
      </c>
      <c r="J59" s="25">
        <f t="shared" si="6"/>
        <v>12.4311375</v>
      </c>
      <c r="K59" s="25">
        <f t="shared" si="6"/>
        <v>13.843137499999999</v>
      </c>
      <c r="L59" s="25">
        <f t="shared" si="6"/>
        <v>14.501594999999998</v>
      </c>
      <c r="M59" s="25">
        <f t="shared" si="6"/>
        <v>14.72189</v>
      </c>
      <c r="N59" s="25">
        <f t="shared" si="6"/>
        <v>15.47673</v>
      </c>
      <c r="O59" s="25">
        <f t="shared" si="6"/>
        <v>14.967447499999999</v>
      </c>
      <c r="P59" s="25">
        <f t="shared" si="6"/>
        <v>15.817512499999999</v>
      </c>
      <c r="Q59" s="25">
        <f t="shared" si="6"/>
        <v>16.523577499999998</v>
      </c>
      <c r="R59" s="25">
        <f t="shared" si="6"/>
        <v>15.381197499999999</v>
      </c>
      <c r="S59" s="25">
        <f t="shared" si="6"/>
        <v>15.548747500000001</v>
      </c>
      <c r="T59" s="25">
        <f t="shared" si="6"/>
        <v>14.520010000000001</v>
      </c>
      <c r="U59" s="25">
        <f t="shared" si="6"/>
        <v>13.7365975</v>
      </c>
      <c r="V59" s="25">
        <f t="shared" si="6"/>
        <v>14.0578875</v>
      </c>
      <c r="W59" s="25">
        <f t="shared" si="6"/>
        <v>13.998637500000001</v>
      </c>
      <c r="X59" s="25">
        <f t="shared" si="6"/>
        <v>15.775929999999999</v>
      </c>
      <c r="Y59" s="25">
        <f t="shared" si="6"/>
        <v>16.6743475</v>
      </c>
      <c r="Z59" s="25">
        <f t="shared" si="6"/>
        <v>17.326967500000002</v>
      </c>
      <c r="AA59" s="25">
        <f t="shared" si="6"/>
        <v>18.416734999999999</v>
      </c>
      <c r="AB59" s="25">
        <f t="shared" si="6"/>
        <v>19.239725</v>
      </c>
      <c r="AC59" s="25">
        <f t="shared" si="6"/>
        <v>19.690694999999998</v>
      </c>
      <c r="AD59" s="25">
        <f t="shared" si="6"/>
        <v>19.7563025</v>
      </c>
      <c r="AE59" s="25">
        <f t="shared" si="6"/>
        <v>17.8714075</v>
      </c>
      <c r="AF59" s="25">
        <f t="shared" si="6"/>
        <v>15.82077</v>
      </c>
      <c r="AG59" s="25">
        <f t="shared" si="6"/>
        <v>16.732622500000002</v>
      </c>
      <c r="AH59" s="25">
        <f t="shared" si="6"/>
        <v>17.515270000000001</v>
      </c>
      <c r="AI59" s="25">
        <f t="shared" si="6"/>
        <v>19.447385000000001</v>
      </c>
      <c r="AJ59" s="25">
        <f t="shared" si="6"/>
        <v>20.538007499999999</v>
      </c>
      <c r="AK59" s="25">
        <f t="shared" si="6"/>
        <v>19.10435</v>
      </c>
      <c r="AL59" s="25">
        <f t="shared" si="1"/>
        <v>17.63814</v>
      </c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</row>
    <row r="60" spans="2:51" x14ac:dyDescent="0.25">
      <c r="B60" s="1" t="s">
        <v>20</v>
      </c>
      <c r="C60" s="25">
        <f t="shared" si="6"/>
        <v>14.976099999999999</v>
      </c>
      <c r="D60" s="25">
        <f t="shared" si="6"/>
        <v>15.0512725</v>
      </c>
      <c r="E60" s="25">
        <f t="shared" si="6"/>
        <v>15.890782500000002</v>
      </c>
      <c r="F60" s="25">
        <f t="shared" si="6"/>
        <v>15.628990000000002</v>
      </c>
      <c r="G60" s="25">
        <f t="shared" si="6"/>
        <v>14.25989</v>
      </c>
      <c r="H60" s="25">
        <f t="shared" si="6"/>
        <v>14.196807499999998</v>
      </c>
      <c r="I60" s="25">
        <f t="shared" si="6"/>
        <v>14.452079999999999</v>
      </c>
      <c r="J60" s="25">
        <f t="shared" si="6"/>
        <v>14.989259999999998</v>
      </c>
      <c r="K60" s="25">
        <f t="shared" si="6"/>
        <v>16.215505</v>
      </c>
      <c r="L60" s="25">
        <f t="shared" si="6"/>
        <v>16.321749999999998</v>
      </c>
      <c r="M60" s="25">
        <f t="shared" si="6"/>
        <v>15.939155000000001</v>
      </c>
      <c r="N60" s="25">
        <f t="shared" si="6"/>
        <v>16.847687499999999</v>
      </c>
      <c r="O60" s="25">
        <f t="shared" si="6"/>
        <v>17.294615</v>
      </c>
      <c r="P60" s="25">
        <f t="shared" si="6"/>
        <v>18.403262500000004</v>
      </c>
      <c r="Q60" s="25">
        <f t="shared" si="6"/>
        <v>18.476815000000002</v>
      </c>
      <c r="R60" s="25">
        <f t="shared" si="6"/>
        <v>18.552875</v>
      </c>
      <c r="S60" s="25">
        <f t="shared" si="6"/>
        <v>18.284177500000002</v>
      </c>
      <c r="T60" s="25">
        <f t="shared" si="6"/>
        <v>17.879760000000001</v>
      </c>
      <c r="U60" s="25">
        <f t="shared" si="6"/>
        <v>18.559037500000002</v>
      </c>
      <c r="V60" s="25">
        <f t="shared" si="6"/>
        <v>18.978090000000002</v>
      </c>
      <c r="W60" s="25">
        <f t="shared" si="6"/>
        <v>20.338372499999998</v>
      </c>
      <c r="X60" s="25">
        <f t="shared" si="6"/>
        <v>20.985074999999998</v>
      </c>
      <c r="Y60" s="25">
        <f t="shared" si="6"/>
        <v>19.6409175</v>
      </c>
      <c r="Z60" s="25">
        <f t="shared" si="6"/>
        <v>18.070975000000001</v>
      </c>
      <c r="AA60" s="25">
        <f t="shared" si="6"/>
        <v>15.9973125</v>
      </c>
      <c r="AB60" s="25">
        <f t="shared" si="6"/>
        <v>16.342762499999999</v>
      </c>
      <c r="AC60" s="25">
        <f t="shared" si="6"/>
        <v>16.99371</v>
      </c>
      <c r="AD60" s="25">
        <f t="shared" si="6"/>
        <v>17.930757499999999</v>
      </c>
      <c r="AE60" s="25">
        <f t="shared" si="6"/>
        <v>18.242917500000001</v>
      </c>
      <c r="AF60" s="25">
        <f t="shared" si="6"/>
        <v>17.915649999999999</v>
      </c>
      <c r="AG60" s="25">
        <f t="shared" si="6"/>
        <v>19.102525</v>
      </c>
      <c r="AH60" s="25">
        <f t="shared" si="6"/>
        <v>21.211120000000001</v>
      </c>
      <c r="AI60" s="25">
        <f t="shared" si="6"/>
        <v>24.473324999999999</v>
      </c>
      <c r="AJ60" s="25">
        <f t="shared" si="6"/>
        <v>27.035662500000001</v>
      </c>
      <c r="AK60" s="25">
        <f t="shared" si="6"/>
        <v>26.749547500000002</v>
      </c>
      <c r="AL60" s="25">
        <f t="shared" si="1"/>
        <v>24.527102500000002</v>
      </c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</row>
    <row r="61" spans="2:51" x14ac:dyDescent="0.25">
      <c r="B61" s="1" t="s">
        <v>18</v>
      </c>
      <c r="C61" s="25">
        <f t="shared" si="6"/>
        <v>12.862455000000001</v>
      </c>
      <c r="D61" s="25">
        <f t="shared" si="6"/>
        <v>12.5602175</v>
      </c>
      <c r="E61" s="25">
        <f t="shared" si="6"/>
        <v>12.704585</v>
      </c>
      <c r="F61" s="25">
        <f t="shared" si="6"/>
        <v>13.899524999999999</v>
      </c>
      <c r="G61" s="25">
        <f t="shared" si="6"/>
        <v>13.700060000000001</v>
      </c>
      <c r="H61" s="25">
        <f t="shared" si="6"/>
        <v>13.679494999999999</v>
      </c>
      <c r="I61" s="25">
        <f t="shared" si="6"/>
        <v>13.269897499999999</v>
      </c>
      <c r="J61" s="25">
        <f t="shared" si="6"/>
        <v>11.973855000000002</v>
      </c>
      <c r="K61" s="25">
        <f t="shared" si="6"/>
        <v>10.705590000000001</v>
      </c>
      <c r="L61" s="25">
        <f t="shared" si="6"/>
        <v>11.058999999999999</v>
      </c>
      <c r="M61" s="25">
        <f t="shared" si="6"/>
        <v>11.67131</v>
      </c>
      <c r="N61" s="25">
        <f t="shared" si="6"/>
        <v>13.303699999999999</v>
      </c>
      <c r="O61" s="25">
        <f t="shared" si="6"/>
        <v>15.606120000000001</v>
      </c>
      <c r="P61" s="25">
        <f t="shared" si="6"/>
        <v>15.59895</v>
      </c>
      <c r="Q61" s="25">
        <f t="shared" si="6"/>
        <v>16.353874999999999</v>
      </c>
      <c r="R61" s="25">
        <f t="shared" si="6"/>
        <v>16.117274999999999</v>
      </c>
      <c r="S61" s="25">
        <f t="shared" si="6"/>
        <v>15.347715000000001</v>
      </c>
      <c r="T61" s="25">
        <f t="shared" si="6"/>
        <v>15.12204</v>
      </c>
      <c r="U61" s="25">
        <f t="shared" si="6"/>
        <v>14.3921075</v>
      </c>
      <c r="V61" s="25">
        <f t="shared" si="6"/>
        <v>14.272102500000001</v>
      </c>
      <c r="W61" s="25">
        <f t="shared" si="6"/>
        <v>15.342907499999999</v>
      </c>
      <c r="X61" s="25">
        <f t="shared" si="6"/>
        <v>14.7008025</v>
      </c>
      <c r="Y61" s="25">
        <f t="shared" si="6"/>
        <v>14.169280000000001</v>
      </c>
      <c r="Z61" s="25">
        <f t="shared" si="6"/>
        <v>13.469057500000002</v>
      </c>
      <c r="AA61" s="25">
        <f t="shared" si="6"/>
        <v>11.519590000000001</v>
      </c>
      <c r="AB61" s="25">
        <f t="shared" si="6"/>
        <v>11.344237499999998</v>
      </c>
      <c r="AC61" s="25">
        <f t="shared" si="6"/>
        <v>11.707325000000001</v>
      </c>
      <c r="AD61" s="25">
        <f t="shared" si="6"/>
        <v>12.915514999999999</v>
      </c>
      <c r="AE61" s="25">
        <f t="shared" si="6"/>
        <v>14.128427499999999</v>
      </c>
      <c r="AF61" s="25">
        <f t="shared" si="6"/>
        <v>16.859909999999999</v>
      </c>
      <c r="AG61" s="25">
        <f t="shared" si="6"/>
        <v>20.442419999999998</v>
      </c>
      <c r="AH61" s="25">
        <f t="shared" si="6"/>
        <v>20.767914999999999</v>
      </c>
      <c r="AI61" s="25">
        <f t="shared" si="6"/>
        <v>22.293447499999999</v>
      </c>
      <c r="AJ61" s="25">
        <f t="shared" si="6"/>
        <v>21.846689999999999</v>
      </c>
      <c r="AK61" s="25">
        <f t="shared" si="6"/>
        <v>19.685677500000001</v>
      </c>
      <c r="AL61" s="25">
        <f t="shared" si="1"/>
        <v>19.558462499999997</v>
      </c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</row>
    <row r="62" spans="2:51" x14ac:dyDescent="0.25">
      <c r="B62" s="1" t="s">
        <v>19</v>
      </c>
      <c r="C62" s="25">
        <f t="shared" si="6"/>
        <v>15.1333825</v>
      </c>
      <c r="D62" s="25">
        <f t="shared" si="6"/>
        <v>16.726835000000001</v>
      </c>
      <c r="E62" s="25">
        <f t="shared" si="6"/>
        <v>17.173665</v>
      </c>
      <c r="F62" s="25">
        <f t="shared" si="6"/>
        <v>16.861619999999998</v>
      </c>
      <c r="G62" s="25">
        <f t="shared" si="6"/>
        <v>16.291194999999998</v>
      </c>
      <c r="H62" s="25">
        <f t="shared" si="6"/>
        <v>15.2280525</v>
      </c>
      <c r="I62" s="25">
        <f t="shared" si="6"/>
        <v>14.28547</v>
      </c>
      <c r="J62" s="25">
        <f t="shared" si="6"/>
        <v>13.6535525</v>
      </c>
      <c r="K62" s="25">
        <f t="shared" si="6"/>
        <v>13.914175</v>
      </c>
      <c r="L62" s="25">
        <f t="shared" si="6"/>
        <v>14.2344875</v>
      </c>
      <c r="M62" s="25">
        <f t="shared" si="6"/>
        <v>15.2874625</v>
      </c>
      <c r="N62" s="25">
        <f t="shared" si="6"/>
        <v>16.523297500000002</v>
      </c>
      <c r="O62" s="25">
        <f t="shared" si="6"/>
        <v>16.881262500000002</v>
      </c>
      <c r="P62" s="25">
        <f t="shared" si="6"/>
        <v>16.6321175</v>
      </c>
      <c r="Q62" s="25">
        <f t="shared" si="6"/>
        <v>16.450569999999999</v>
      </c>
      <c r="R62" s="25">
        <f t="shared" si="6"/>
        <v>16.185579999999998</v>
      </c>
      <c r="S62" s="25">
        <f t="shared" si="6"/>
        <v>15.984719999999999</v>
      </c>
      <c r="T62" s="25">
        <f t="shared" si="6"/>
        <v>16.825622499999998</v>
      </c>
      <c r="U62" s="25">
        <f t="shared" si="6"/>
        <v>17.658202499999998</v>
      </c>
      <c r="V62" s="25">
        <f t="shared" si="6"/>
        <v>18.732577499999998</v>
      </c>
      <c r="W62" s="25">
        <f t="shared" si="6"/>
        <v>20.019124999999999</v>
      </c>
      <c r="X62" s="25">
        <f t="shared" si="6"/>
        <v>20.533927499999997</v>
      </c>
      <c r="Y62" s="25">
        <f t="shared" si="6"/>
        <v>20.941009999999999</v>
      </c>
      <c r="Z62" s="25">
        <f t="shared" si="6"/>
        <v>21.066317499999997</v>
      </c>
      <c r="AA62" s="25">
        <f t="shared" si="6"/>
        <v>20.8373475</v>
      </c>
      <c r="AB62" s="25">
        <f t="shared" si="6"/>
        <v>20.957427500000001</v>
      </c>
      <c r="AC62" s="25">
        <f t="shared" si="6"/>
        <v>20.7278725</v>
      </c>
      <c r="AD62" s="25">
        <f t="shared" si="6"/>
        <v>19.993119999999998</v>
      </c>
      <c r="AE62" s="25">
        <f t="shared" si="6"/>
        <v>18.6358</v>
      </c>
      <c r="AF62" s="25">
        <f t="shared" si="6"/>
        <v>18.116307499999998</v>
      </c>
      <c r="AG62" s="25">
        <f t="shared" si="6"/>
        <v>19.322710000000001</v>
      </c>
      <c r="AH62" s="25">
        <f t="shared" si="6"/>
        <v>20.853492500000002</v>
      </c>
      <c r="AI62" s="25">
        <f t="shared" si="6"/>
        <v>22.705032500000002</v>
      </c>
      <c r="AJ62" s="25">
        <f t="shared" si="6"/>
        <v>23.435005000000004</v>
      </c>
      <c r="AK62" s="25">
        <f t="shared" si="6"/>
        <v>23.428180000000005</v>
      </c>
      <c r="AL62" s="25">
        <f t="shared" si="1"/>
        <v>22.508537500000003</v>
      </c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</row>
    <row r="63" spans="2:51" x14ac:dyDescent="0.25">
      <c r="B63" s="1" t="s">
        <v>58</v>
      </c>
      <c r="C63" s="25">
        <f t="shared" si="6"/>
        <v>21.604867500000005</v>
      </c>
      <c r="D63" s="25">
        <f t="shared" si="6"/>
        <v>21.564410000000002</v>
      </c>
      <c r="E63" s="25">
        <f t="shared" si="6"/>
        <v>21.061102500000001</v>
      </c>
      <c r="F63" s="25">
        <f t="shared" si="6"/>
        <v>20.555605</v>
      </c>
      <c r="G63" s="25">
        <f t="shared" si="6"/>
        <v>20.3408525</v>
      </c>
      <c r="H63" s="25">
        <f t="shared" si="6"/>
        <v>19.768442499999995</v>
      </c>
      <c r="I63" s="25">
        <f t="shared" si="6"/>
        <v>19.779879999999999</v>
      </c>
      <c r="J63" s="25">
        <f t="shared" si="6"/>
        <v>20.093837499999999</v>
      </c>
      <c r="K63" s="25">
        <f t="shared" si="6"/>
        <v>20.197742499999997</v>
      </c>
      <c r="L63" s="25">
        <f t="shared" si="6"/>
        <v>20.739744999999999</v>
      </c>
      <c r="M63" s="25">
        <f t="shared" si="6"/>
        <v>21.052574999999997</v>
      </c>
      <c r="N63" s="25">
        <f t="shared" si="6"/>
        <v>21.217052500000001</v>
      </c>
      <c r="O63" s="25">
        <f t="shared" si="6"/>
        <v>21.801729999999999</v>
      </c>
      <c r="P63" s="25">
        <f t="shared" si="6"/>
        <v>22.307287500000001</v>
      </c>
      <c r="Q63" s="25">
        <f t="shared" si="6"/>
        <v>22.9143525</v>
      </c>
      <c r="R63" s="25">
        <f t="shared" si="6"/>
        <v>23.337870000000002</v>
      </c>
      <c r="S63" s="25">
        <f t="shared" si="6"/>
        <v>23.716810000000002</v>
      </c>
      <c r="T63" s="25">
        <f t="shared" si="6"/>
        <v>24.0813925</v>
      </c>
      <c r="U63" s="25">
        <f t="shared" si="6"/>
        <v>24.2979825</v>
      </c>
      <c r="V63" s="25">
        <f t="shared" si="6"/>
        <v>24.607147500000004</v>
      </c>
      <c r="W63" s="25">
        <f t="shared" si="6"/>
        <v>24.828440000000001</v>
      </c>
      <c r="X63" s="25">
        <f t="shared" si="6"/>
        <v>24.758284999999997</v>
      </c>
      <c r="Y63" s="25">
        <f t="shared" si="6"/>
        <v>24.672585000000002</v>
      </c>
      <c r="Z63" s="25">
        <f t="shared" si="6"/>
        <v>24.686824999999999</v>
      </c>
      <c r="AA63" s="25">
        <f t="shared" si="6"/>
        <v>24.579207500000003</v>
      </c>
      <c r="AB63" s="25">
        <f t="shared" si="6"/>
        <v>24.875695</v>
      </c>
      <c r="AC63" s="25">
        <f t="shared" si="6"/>
        <v>24.952999999999999</v>
      </c>
      <c r="AD63" s="25">
        <f t="shared" si="6"/>
        <v>24.893615</v>
      </c>
      <c r="AE63" s="25">
        <f t="shared" si="6"/>
        <v>24.789892500000001</v>
      </c>
      <c r="AF63" s="25">
        <f t="shared" si="6"/>
        <v>24.508807499999996</v>
      </c>
      <c r="AG63" s="25">
        <f t="shared" si="6"/>
        <v>26.259577499999999</v>
      </c>
      <c r="AH63" s="25">
        <f t="shared" si="6"/>
        <v>28.135917499999998</v>
      </c>
      <c r="AI63" s="25">
        <f t="shared" si="6"/>
        <v>29.7239</v>
      </c>
      <c r="AJ63" s="25">
        <f t="shared" si="6"/>
        <v>31.282127500000001</v>
      </c>
      <c r="AK63" s="25">
        <f t="shared" si="6"/>
        <v>30.736667500000003</v>
      </c>
      <c r="AL63" s="25">
        <f>SUM(AL31:AO31)/4</f>
        <v>29.842627499999999</v>
      </c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</row>
    <row r="95" spans="3:39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02A6-55C3-4372-85DB-BD7689F13ED5}">
  <dimension ref="C6:AV160"/>
  <sheetViews>
    <sheetView topLeftCell="O94" zoomScale="70" zoomScaleNormal="70" workbookViewId="0">
      <selection activeCell="J144" sqref="J144"/>
    </sheetView>
  </sheetViews>
  <sheetFormatPr defaultRowHeight="15" x14ac:dyDescent="0.25"/>
  <cols>
    <col min="3" max="3" width="12.5703125" customWidth="1"/>
  </cols>
  <sheetData>
    <row r="6" spans="3:43" x14ac:dyDescent="0.25">
      <c r="C6" s="9" t="s">
        <v>106</v>
      </c>
      <c r="D6" s="43"/>
      <c r="E6" s="7"/>
      <c r="F6" s="7"/>
      <c r="G6" s="7"/>
      <c r="H6" s="7"/>
      <c r="I6" s="7"/>
      <c r="J6" s="7"/>
    </row>
    <row r="7" spans="3:43" x14ac:dyDescent="0.25">
      <c r="D7" s="1"/>
    </row>
    <row r="8" spans="3:43" ht="30" x14ac:dyDescent="0.25">
      <c r="D8" s="1"/>
      <c r="E8" s="30" t="s">
        <v>21</v>
      </c>
      <c r="F8" s="30" t="s">
        <v>22</v>
      </c>
      <c r="G8" s="30" t="s">
        <v>23</v>
      </c>
      <c r="H8" s="30" t="s">
        <v>24</v>
      </c>
      <c r="I8" s="30" t="s">
        <v>25</v>
      </c>
      <c r="J8" s="30" t="s">
        <v>26</v>
      </c>
      <c r="K8" s="30" t="s">
        <v>27</v>
      </c>
      <c r="L8" s="30" t="s">
        <v>28</v>
      </c>
      <c r="M8" s="30" t="s">
        <v>29</v>
      </c>
      <c r="N8" s="30" t="s">
        <v>30</v>
      </c>
      <c r="O8" s="30" t="s">
        <v>31</v>
      </c>
      <c r="P8" s="30" t="s">
        <v>32</v>
      </c>
      <c r="Q8" s="30" t="s">
        <v>33</v>
      </c>
      <c r="R8" s="30" t="s">
        <v>34</v>
      </c>
      <c r="S8" s="30" t="s">
        <v>35</v>
      </c>
      <c r="T8" s="30" t="s">
        <v>36</v>
      </c>
      <c r="U8" s="30" t="s">
        <v>37</v>
      </c>
      <c r="V8" s="30" t="s">
        <v>38</v>
      </c>
      <c r="W8" s="30" t="s">
        <v>39</v>
      </c>
      <c r="X8" s="30" t="s">
        <v>40</v>
      </c>
      <c r="Y8" s="30" t="s">
        <v>41</v>
      </c>
      <c r="Z8" s="30" t="s">
        <v>42</v>
      </c>
      <c r="AA8" s="30" t="s">
        <v>43</v>
      </c>
      <c r="AB8" s="30" t="s">
        <v>44</v>
      </c>
      <c r="AC8" s="30" t="s">
        <v>45</v>
      </c>
      <c r="AD8" s="30" t="s">
        <v>46</v>
      </c>
      <c r="AE8" s="30" t="s">
        <v>47</v>
      </c>
      <c r="AF8" s="30" t="s">
        <v>48</v>
      </c>
      <c r="AG8" s="30" t="s">
        <v>49</v>
      </c>
      <c r="AH8" s="30" t="s">
        <v>50</v>
      </c>
      <c r="AI8" s="30" t="s">
        <v>51</v>
      </c>
      <c r="AJ8" s="30" t="s">
        <v>52</v>
      </c>
      <c r="AK8" s="30" t="s">
        <v>53</v>
      </c>
      <c r="AL8" s="30" t="s">
        <v>54</v>
      </c>
      <c r="AM8" s="30" t="s">
        <v>91</v>
      </c>
      <c r="AN8" s="30" t="s">
        <v>92</v>
      </c>
      <c r="AO8" s="30" t="s">
        <v>94</v>
      </c>
      <c r="AP8" s="30" t="s">
        <v>98</v>
      </c>
      <c r="AQ8" s="77" t="s">
        <v>101</v>
      </c>
    </row>
    <row r="9" spans="3:43" x14ac:dyDescent="0.25">
      <c r="C9" s="130" t="s">
        <v>0</v>
      </c>
      <c r="D9" s="1" t="s">
        <v>104</v>
      </c>
      <c r="E9" s="33">
        <v>1513.9849999999999</v>
      </c>
      <c r="F9" s="33">
        <v>1488.127</v>
      </c>
      <c r="G9" s="33">
        <v>1506.796</v>
      </c>
      <c r="H9" s="33">
        <v>1476.1479999999999</v>
      </c>
      <c r="I9" s="33">
        <v>1558.491</v>
      </c>
      <c r="J9" s="33">
        <v>1534.184</v>
      </c>
      <c r="K9" s="33">
        <v>1381.846</v>
      </c>
      <c r="L9" s="33">
        <v>1525.694</v>
      </c>
      <c r="M9" s="33">
        <v>1405.2180000000001</v>
      </c>
      <c r="N9" s="33">
        <v>1556.213</v>
      </c>
      <c r="O9" s="33">
        <v>1544.4949999999999</v>
      </c>
      <c r="P9" s="33">
        <v>1545.1179999999999</v>
      </c>
      <c r="Q9" s="33">
        <v>1430.1489999999999</v>
      </c>
      <c r="R9" s="33">
        <v>1391.854</v>
      </c>
      <c r="S9" s="33">
        <v>1374.81</v>
      </c>
      <c r="T9" s="33">
        <v>1408.912</v>
      </c>
      <c r="U9" s="33">
        <v>1294.4269999999999</v>
      </c>
      <c r="V9" s="33">
        <v>1304.441</v>
      </c>
      <c r="W9" s="33">
        <v>1280.0119999999999</v>
      </c>
      <c r="X9" s="33">
        <v>1275.25</v>
      </c>
      <c r="Y9" s="33">
        <v>1424.434</v>
      </c>
      <c r="Z9" s="33">
        <v>1514.0260000000001</v>
      </c>
      <c r="AA9" s="33">
        <v>1536.873</v>
      </c>
      <c r="AB9" s="33">
        <v>1845.57</v>
      </c>
      <c r="AC9" s="33">
        <v>1384.001</v>
      </c>
      <c r="AD9" s="33">
        <v>1282.2149999999999</v>
      </c>
      <c r="AE9" s="33">
        <v>1164.229</v>
      </c>
      <c r="AF9" s="33">
        <v>1153.902</v>
      </c>
      <c r="AG9" s="62">
        <v>1185.8040000000001</v>
      </c>
      <c r="AH9" s="62">
        <v>1328.348</v>
      </c>
      <c r="AI9" s="82">
        <v>1352.21</v>
      </c>
      <c r="AJ9" s="62">
        <v>1269.92</v>
      </c>
      <c r="AK9" s="33">
        <v>1289.085</v>
      </c>
      <c r="AL9" s="33">
        <v>1510.337</v>
      </c>
      <c r="AM9" s="33">
        <v>1362.046</v>
      </c>
      <c r="AN9" s="33">
        <v>1414.9829999999999</v>
      </c>
      <c r="AO9" s="33">
        <v>1235.4280000000001</v>
      </c>
      <c r="AP9" s="33">
        <v>1269.903</v>
      </c>
      <c r="AQ9" s="33">
        <v>1159.127</v>
      </c>
    </row>
    <row r="10" spans="3:43" x14ac:dyDescent="0.25">
      <c r="C10" s="130"/>
      <c r="D10" s="1" t="s">
        <v>105</v>
      </c>
      <c r="E10" s="33">
        <v>1061.2159999999999</v>
      </c>
      <c r="F10" s="33">
        <v>1097.2860000000001</v>
      </c>
      <c r="G10" s="33">
        <v>1028.242</v>
      </c>
      <c r="H10" s="33">
        <v>1093.2190000000001</v>
      </c>
      <c r="I10" s="33">
        <v>953.97170000000006</v>
      </c>
      <c r="J10" s="33">
        <v>977.21400000000006</v>
      </c>
      <c r="K10" s="33">
        <v>1025.991</v>
      </c>
      <c r="L10" s="33">
        <v>1098.7380000000001</v>
      </c>
      <c r="M10" s="33">
        <v>1091.3710000000001</v>
      </c>
      <c r="N10" s="33">
        <v>1051.7619999999999</v>
      </c>
      <c r="O10" s="33">
        <v>1011.715</v>
      </c>
      <c r="P10" s="33">
        <v>990.96600000000001</v>
      </c>
      <c r="Q10" s="33">
        <v>1026.42</v>
      </c>
      <c r="R10" s="33">
        <v>942.93420000000003</v>
      </c>
      <c r="S10" s="33">
        <v>927.31420000000003</v>
      </c>
      <c r="T10" s="33">
        <v>889.28</v>
      </c>
      <c r="U10" s="33">
        <v>895.46559999999999</v>
      </c>
      <c r="V10" s="33">
        <v>934.56820000000005</v>
      </c>
      <c r="W10" s="33">
        <v>823.38040000000001</v>
      </c>
      <c r="X10" s="33">
        <v>719.37620000000004</v>
      </c>
      <c r="Y10" s="33">
        <v>799.00220000000002</v>
      </c>
      <c r="Z10" s="33">
        <v>840.47239999999999</v>
      </c>
      <c r="AA10" s="33">
        <v>877.78219999999999</v>
      </c>
      <c r="AB10" s="33">
        <v>913.12580000000003</v>
      </c>
      <c r="AC10" s="33">
        <v>825.86649999999997</v>
      </c>
      <c r="AD10" s="33">
        <v>844.40909999999997</v>
      </c>
      <c r="AE10" s="33">
        <v>896.81179999999995</v>
      </c>
      <c r="AF10" s="33">
        <v>816.92370000000005</v>
      </c>
      <c r="AG10" s="62">
        <v>915.85580000000004</v>
      </c>
      <c r="AH10" s="62">
        <v>842.58230000000003</v>
      </c>
      <c r="AI10" s="82">
        <v>941.06880000000001</v>
      </c>
      <c r="AJ10" s="62">
        <v>926.71169999999995</v>
      </c>
      <c r="AK10" s="33">
        <v>862.61789999999996</v>
      </c>
      <c r="AL10" s="33">
        <v>766.46100000000001</v>
      </c>
      <c r="AM10" s="33">
        <v>784.7867</v>
      </c>
      <c r="AN10" s="33">
        <v>780.23720000000003</v>
      </c>
      <c r="AO10" s="33">
        <v>703.49429999999995</v>
      </c>
      <c r="AP10" s="33">
        <v>728.31050000000005</v>
      </c>
      <c r="AQ10" s="33">
        <v>745.92219999999998</v>
      </c>
    </row>
    <row r="11" spans="3:43" x14ac:dyDescent="0.25">
      <c r="C11" s="130" t="s">
        <v>1</v>
      </c>
      <c r="D11" s="1" t="s">
        <v>104</v>
      </c>
      <c r="E11" s="33">
        <v>1124.096</v>
      </c>
      <c r="F11" s="33">
        <v>1080.5260000000001</v>
      </c>
      <c r="G11" s="33">
        <v>1139.7650000000001</v>
      </c>
      <c r="H11" s="33">
        <v>1159.874</v>
      </c>
      <c r="I11" s="33">
        <v>1119.8240000000001</v>
      </c>
      <c r="J11" s="33">
        <v>1228.4549999999999</v>
      </c>
      <c r="K11" s="33">
        <v>1240.5139999999999</v>
      </c>
      <c r="L11" s="33">
        <v>1180.982</v>
      </c>
      <c r="M11" s="33">
        <v>1360.6880000000001</v>
      </c>
      <c r="N11" s="33">
        <v>1241.335</v>
      </c>
      <c r="O11" s="33">
        <v>1138.039</v>
      </c>
      <c r="P11" s="33">
        <v>1181.059</v>
      </c>
      <c r="Q11" s="33">
        <v>1124.662</v>
      </c>
      <c r="R11" s="33">
        <v>1020.557</v>
      </c>
      <c r="S11" s="33">
        <v>1124.7049999999999</v>
      </c>
      <c r="T11" s="33">
        <v>1093.961</v>
      </c>
      <c r="U11" s="33">
        <v>1098.51</v>
      </c>
      <c r="V11" s="33">
        <v>1060.73</v>
      </c>
      <c r="W11" s="33">
        <v>1089.768</v>
      </c>
      <c r="X11" s="33">
        <v>1076.6769999999999</v>
      </c>
      <c r="Y11" s="33">
        <v>1117.3150000000001</v>
      </c>
      <c r="Z11" s="33">
        <v>1181.307</v>
      </c>
      <c r="AA11" s="33">
        <v>1375.7760000000001</v>
      </c>
      <c r="AB11" s="33">
        <v>1264.751</v>
      </c>
      <c r="AC11" s="33">
        <v>1399.385</v>
      </c>
      <c r="AD11" s="33">
        <v>1462.597</v>
      </c>
      <c r="AE11" s="33">
        <v>1517.193</v>
      </c>
      <c r="AF11" s="33">
        <v>1500.991</v>
      </c>
      <c r="AG11" s="62">
        <v>1418.462</v>
      </c>
      <c r="AH11" s="62">
        <v>1348.3920000000001</v>
      </c>
      <c r="AI11" s="82">
        <v>1428.4939999999999</v>
      </c>
      <c r="AJ11" s="62">
        <v>1521.998</v>
      </c>
      <c r="AK11" s="33">
        <v>1446.9570000000001</v>
      </c>
      <c r="AL11" s="33">
        <v>1386.8630000000001</v>
      </c>
      <c r="AM11" s="33">
        <v>1510.421</v>
      </c>
      <c r="AN11" s="33">
        <v>1567.3889999999999</v>
      </c>
      <c r="AO11" s="33">
        <v>1826.7850000000001</v>
      </c>
      <c r="AP11" s="33">
        <v>1622.8219999999999</v>
      </c>
      <c r="AQ11" s="33">
        <v>1565.05</v>
      </c>
    </row>
    <row r="12" spans="3:43" x14ac:dyDescent="0.25">
      <c r="C12" s="130"/>
      <c r="D12" s="1" t="s">
        <v>105</v>
      </c>
      <c r="E12" s="33">
        <v>849.65560000000005</v>
      </c>
      <c r="F12" s="33">
        <v>841.17439999999999</v>
      </c>
      <c r="G12" s="33">
        <v>870.77650000000006</v>
      </c>
      <c r="H12" s="33">
        <v>858.90639999999996</v>
      </c>
      <c r="I12" s="33">
        <v>985.3845</v>
      </c>
      <c r="J12" s="33">
        <v>1052.355</v>
      </c>
      <c r="K12" s="33">
        <v>999.91060000000004</v>
      </c>
      <c r="L12" s="33">
        <v>1057.5820000000001</v>
      </c>
      <c r="M12" s="33">
        <v>930.69359999999995</v>
      </c>
      <c r="N12" s="33">
        <v>994.82259999999997</v>
      </c>
      <c r="O12" s="33">
        <v>912.89229999999998</v>
      </c>
      <c r="P12" s="33">
        <v>914.98249999999996</v>
      </c>
      <c r="Q12" s="33">
        <v>851.49869999999999</v>
      </c>
      <c r="R12" s="33">
        <v>797.52850000000001</v>
      </c>
      <c r="S12" s="33">
        <v>810.66399999999999</v>
      </c>
      <c r="T12" s="33">
        <v>844.00350000000003</v>
      </c>
      <c r="U12" s="33">
        <v>790.5539</v>
      </c>
      <c r="V12" s="33">
        <v>851.13229999999999</v>
      </c>
      <c r="W12" s="33">
        <v>843.30520000000001</v>
      </c>
      <c r="X12" s="33">
        <v>840.36620000000005</v>
      </c>
      <c r="Y12" s="33">
        <v>859.81579999999997</v>
      </c>
      <c r="Z12" s="33">
        <v>842.66650000000004</v>
      </c>
      <c r="AA12" s="33">
        <v>823.92139999999995</v>
      </c>
      <c r="AB12" s="33">
        <v>891.02620000000002</v>
      </c>
      <c r="AC12" s="33">
        <v>947.17700000000002</v>
      </c>
      <c r="AD12" s="33">
        <v>973.43740000000003</v>
      </c>
      <c r="AE12" s="33">
        <v>954.24429999999995</v>
      </c>
      <c r="AF12" s="33">
        <v>985.59680000000003</v>
      </c>
      <c r="AG12" s="62">
        <v>973.14</v>
      </c>
      <c r="AH12" s="62">
        <v>1040.7670000000001</v>
      </c>
      <c r="AI12" s="82">
        <v>956.93309999999997</v>
      </c>
      <c r="AJ12" s="62">
        <v>1010.35</v>
      </c>
      <c r="AK12" s="33">
        <v>889.59100000000001</v>
      </c>
      <c r="AL12" s="33">
        <v>1190.731</v>
      </c>
      <c r="AM12" s="33">
        <v>918.80930000000001</v>
      </c>
      <c r="AN12" s="33">
        <v>887.79960000000005</v>
      </c>
      <c r="AO12" s="33">
        <v>784.66010000000006</v>
      </c>
      <c r="AP12" s="33">
        <v>783.89390000000003</v>
      </c>
      <c r="AQ12" s="33">
        <v>872.73490000000004</v>
      </c>
    </row>
    <row r="13" spans="3:43" x14ac:dyDescent="0.25">
      <c r="C13" s="130" t="s">
        <v>2</v>
      </c>
      <c r="D13" s="1" t="s">
        <v>104</v>
      </c>
      <c r="E13" s="33">
        <v>1432.444</v>
      </c>
      <c r="F13" s="33">
        <v>1291.508</v>
      </c>
      <c r="G13" s="33">
        <v>1372.377</v>
      </c>
      <c r="H13" s="33">
        <v>1480.451</v>
      </c>
      <c r="I13" s="33">
        <v>1254.789</v>
      </c>
      <c r="J13" s="33">
        <v>1315.155</v>
      </c>
      <c r="K13" s="33">
        <v>1502.9939999999999</v>
      </c>
      <c r="L13" s="33">
        <v>1576.4939999999999</v>
      </c>
      <c r="M13" s="33">
        <v>1573.1220000000001</v>
      </c>
      <c r="N13" s="33">
        <v>1620.296</v>
      </c>
      <c r="O13" s="33">
        <v>1647.0740000000001</v>
      </c>
      <c r="P13" s="33">
        <v>1594.1</v>
      </c>
      <c r="Q13" s="33">
        <v>1435.9349999999999</v>
      </c>
      <c r="R13" s="33">
        <v>1306.473</v>
      </c>
      <c r="S13" s="33">
        <v>1321.732</v>
      </c>
      <c r="T13" s="33">
        <v>1483.1590000000001</v>
      </c>
      <c r="U13" s="33">
        <v>1357.8889999999999</v>
      </c>
      <c r="V13" s="33">
        <v>1508.731</v>
      </c>
      <c r="W13" s="33">
        <v>1366.8879999999999</v>
      </c>
      <c r="X13" s="33">
        <v>1306.3579999999999</v>
      </c>
      <c r="Y13" s="33">
        <v>1407.886</v>
      </c>
      <c r="Z13" s="33">
        <v>1656.89</v>
      </c>
      <c r="AA13" s="33">
        <v>1595.8820000000001</v>
      </c>
      <c r="AB13" s="33">
        <v>1198.6790000000001</v>
      </c>
      <c r="AC13" s="33">
        <v>1195.0360000000001</v>
      </c>
      <c r="AD13" s="33">
        <v>1234.058</v>
      </c>
      <c r="AE13" s="33">
        <v>1210.0999999999999</v>
      </c>
      <c r="AF13" s="33">
        <v>1120.3889999999999</v>
      </c>
      <c r="AG13" s="62">
        <v>1273.809</v>
      </c>
      <c r="AH13" s="62">
        <v>1194.1679999999999</v>
      </c>
      <c r="AI13" s="82">
        <v>1197.1759999999999</v>
      </c>
      <c r="AJ13" s="62">
        <v>1219.7529999999999</v>
      </c>
      <c r="AK13" s="33">
        <v>1150.299</v>
      </c>
      <c r="AL13" s="33">
        <v>1297.6379999999999</v>
      </c>
      <c r="AM13" s="33">
        <v>1339.471</v>
      </c>
      <c r="AN13" s="33">
        <v>1373.39</v>
      </c>
      <c r="AO13" s="33">
        <v>1409.8489999999999</v>
      </c>
      <c r="AP13" s="33">
        <v>1518.675</v>
      </c>
      <c r="AQ13" s="33">
        <v>1489.6880000000001</v>
      </c>
    </row>
    <row r="14" spans="3:43" x14ac:dyDescent="0.25">
      <c r="C14" s="130"/>
      <c r="D14" s="1" t="s">
        <v>105</v>
      </c>
      <c r="E14" s="33">
        <v>871.81709999999998</v>
      </c>
      <c r="F14" s="33">
        <v>948.20190000000002</v>
      </c>
      <c r="G14" s="33">
        <v>896.27459999999996</v>
      </c>
      <c r="H14" s="33">
        <v>882.78570000000002</v>
      </c>
      <c r="I14" s="33">
        <v>836.15819999999997</v>
      </c>
      <c r="J14" s="33">
        <v>847.23400000000004</v>
      </c>
      <c r="K14" s="33">
        <v>1071.8399999999999</v>
      </c>
      <c r="L14" s="33">
        <v>1018.01</v>
      </c>
      <c r="M14" s="33">
        <v>1062.7239999999999</v>
      </c>
      <c r="N14" s="33">
        <v>1066.758</v>
      </c>
      <c r="O14" s="33">
        <v>1187.31</v>
      </c>
      <c r="P14" s="33">
        <v>1074.1479999999999</v>
      </c>
      <c r="Q14" s="33">
        <v>1038.03</v>
      </c>
      <c r="R14" s="33">
        <v>988.38840000000005</v>
      </c>
      <c r="S14" s="33">
        <v>1001.933</v>
      </c>
      <c r="T14" s="33">
        <v>984.9366</v>
      </c>
      <c r="U14" s="33">
        <v>970.24630000000002</v>
      </c>
      <c r="V14" s="33">
        <v>1053.8320000000001</v>
      </c>
      <c r="W14" s="33">
        <v>1159.7470000000001</v>
      </c>
      <c r="X14" s="33">
        <v>1229.761</v>
      </c>
      <c r="Y14" s="33">
        <v>1160.461</v>
      </c>
      <c r="Z14" s="33">
        <v>1040.4179999999999</v>
      </c>
      <c r="AA14" s="33">
        <v>1063.338</v>
      </c>
      <c r="AB14" s="33">
        <v>976.1961</v>
      </c>
      <c r="AC14" s="33">
        <v>1028.0440000000001</v>
      </c>
      <c r="AD14" s="33">
        <v>876.05330000000004</v>
      </c>
      <c r="AE14" s="33">
        <v>940.92880000000002</v>
      </c>
      <c r="AF14" s="33">
        <v>914.92340000000002</v>
      </c>
      <c r="AG14" s="62">
        <v>849.30610000000001</v>
      </c>
      <c r="AH14" s="62">
        <v>986.7595</v>
      </c>
      <c r="AI14" s="82">
        <v>922.3193</v>
      </c>
      <c r="AJ14" s="62">
        <v>994.05619999999999</v>
      </c>
      <c r="AK14" s="33">
        <v>984.26440000000002</v>
      </c>
      <c r="AL14" s="33">
        <v>909.81690000000003</v>
      </c>
      <c r="AM14" s="33">
        <v>902.30759999999998</v>
      </c>
      <c r="AN14" s="33">
        <v>846.67650000000003</v>
      </c>
      <c r="AO14" s="33">
        <v>849.34609999999998</v>
      </c>
      <c r="AP14" s="33">
        <v>815.31719999999996</v>
      </c>
      <c r="AQ14" s="33">
        <v>849.05370000000005</v>
      </c>
    </row>
    <row r="15" spans="3:43" x14ac:dyDescent="0.25">
      <c r="C15" s="130" t="s">
        <v>3</v>
      </c>
      <c r="D15" s="1" t="s">
        <v>104</v>
      </c>
      <c r="E15" s="33">
        <v>1071.6569999999999</v>
      </c>
      <c r="F15" s="33">
        <v>1154.576</v>
      </c>
      <c r="G15" s="33">
        <v>1098.7670000000001</v>
      </c>
      <c r="H15" s="33">
        <v>1054.932</v>
      </c>
      <c r="I15" s="33">
        <v>1087.1569999999999</v>
      </c>
      <c r="J15" s="33">
        <v>1099.461</v>
      </c>
      <c r="K15" s="33">
        <v>934.03420000000006</v>
      </c>
      <c r="L15" s="33">
        <v>858.67790000000002</v>
      </c>
      <c r="M15" s="33">
        <v>973.47</v>
      </c>
      <c r="N15" s="33">
        <v>801.12940000000003</v>
      </c>
      <c r="O15" s="33">
        <v>928.08169999999996</v>
      </c>
      <c r="P15" s="33">
        <v>992.98320000000001</v>
      </c>
      <c r="Q15" s="33">
        <v>923.00250000000005</v>
      </c>
      <c r="R15" s="33">
        <v>846.93610000000001</v>
      </c>
      <c r="S15" s="33">
        <v>996.43190000000004</v>
      </c>
      <c r="T15" s="33">
        <v>990.77829999999994</v>
      </c>
      <c r="U15" s="33">
        <v>998.43050000000005</v>
      </c>
      <c r="V15" s="33">
        <v>1046.22</v>
      </c>
      <c r="W15" s="33">
        <v>1002.579</v>
      </c>
      <c r="X15" s="33">
        <v>1163.2159999999999</v>
      </c>
      <c r="Y15" s="33">
        <v>1163.1510000000001</v>
      </c>
      <c r="Z15" s="33">
        <v>908.91780000000006</v>
      </c>
      <c r="AA15" s="33">
        <v>1189.173</v>
      </c>
      <c r="AB15" s="33">
        <v>1147.432</v>
      </c>
      <c r="AC15" s="33">
        <v>947.35040000000004</v>
      </c>
      <c r="AD15" s="33">
        <v>1149.1110000000001</v>
      </c>
      <c r="AE15" s="33">
        <v>1001.019</v>
      </c>
      <c r="AF15" s="33">
        <v>1193.625</v>
      </c>
      <c r="AG15" s="62">
        <v>1222.4739999999999</v>
      </c>
      <c r="AH15" s="62">
        <v>1019.164</v>
      </c>
      <c r="AI15" s="82">
        <v>1163.896</v>
      </c>
      <c r="AJ15" s="62">
        <v>1177.7449999999999</v>
      </c>
      <c r="AK15" s="33">
        <v>1158.1099999999999</v>
      </c>
      <c r="AL15" s="33">
        <v>1132.7380000000001</v>
      </c>
      <c r="AM15" s="33">
        <v>1189.817</v>
      </c>
      <c r="AN15" s="33">
        <v>1294.933</v>
      </c>
      <c r="AO15" s="33">
        <v>1278.1079999999999</v>
      </c>
      <c r="AP15" s="33">
        <v>1217.577</v>
      </c>
      <c r="AQ15" s="33">
        <v>1261.2339999999999</v>
      </c>
    </row>
    <row r="16" spans="3:43" x14ac:dyDescent="0.25">
      <c r="C16" s="130"/>
      <c r="D16" s="1" t="s">
        <v>105</v>
      </c>
      <c r="E16" s="33">
        <v>717.13300000000004</v>
      </c>
      <c r="F16" s="33">
        <v>734.43209999999999</v>
      </c>
      <c r="G16" s="33">
        <v>709.25139999999999</v>
      </c>
      <c r="H16" s="33">
        <v>720.2654</v>
      </c>
      <c r="I16" s="33">
        <v>658.35929999999996</v>
      </c>
      <c r="J16" s="33">
        <v>635.80989999999997</v>
      </c>
      <c r="K16" s="33">
        <v>701.41560000000004</v>
      </c>
      <c r="L16" s="33">
        <v>603.52070000000003</v>
      </c>
      <c r="M16" s="33">
        <v>629.3125</v>
      </c>
      <c r="N16" s="33">
        <v>592.98379999999997</v>
      </c>
      <c r="O16" s="33">
        <v>609.32270000000005</v>
      </c>
      <c r="P16" s="33">
        <v>695.52200000000005</v>
      </c>
      <c r="Q16" s="33">
        <v>768.06870000000004</v>
      </c>
      <c r="R16" s="33">
        <v>679.41279999999995</v>
      </c>
      <c r="S16" s="33">
        <v>685.19060000000002</v>
      </c>
      <c r="T16" s="33">
        <v>817.53399999999999</v>
      </c>
      <c r="U16" s="33">
        <v>688.89679999999998</v>
      </c>
      <c r="V16" s="33">
        <v>717.06320000000005</v>
      </c>
      <c r="W16" s="33">
        <v>715.62239999999997</v>
      </c>
      <c r="X16" s="33">
        <v>787.14469999999994</v>
      </c>
      <c r="Y16" s="33">
        <v>785.96050000000002</v>
      </c>
      <c r="Z16" s="33">
        <v>1005.9880000000001</v>
      </c>
      <c r="AA16" s="33">
        <v>835.26990000000001</v>
      </c>
      <c r="AB16" s="33">
        <v>777.84680000000003</v>
      </c>
      <c r="AC16" s="33">
        <v>680.80809999999997</v>
      </c>
      <c r="AD16" s="33">
        <v>658.76520000000005</v>
      </c>
      <c r="AE16" s="33">
        <v>783.30709999999999</v>
      </c>
      <c r="AF16" s="33">
        <v>809.70860000000005</v>
      </c>
      <c r="AG16" s="62">
        <v>742.70830000000001</v>
      </c>
      <c r="AH16" s="62">
        <v>764.37059999999997</v>
      </c>
      <c r="AI16" s="82">
        <v>795.0575</v>
      </c>
      <c r="AJ16" s="62">
        <v>763.21379999999999</v>
      </c>
      <c r="AK16" s="33">
        <v>883.04349999999999</v>
      </c>
      <c r="AL16" s="33">
        <v>772.5136</v>
      </c>
      <c r="AM16" s="33">
        <v>708.68690000000004</v>
      </c>
      <c r="AN16" s="33">
        <v>685.52809999999999</v>
      </c>
      <c r="AO16" s="33">
        <v>570.15300000000002</v>
      </c>
      <c r="AP16" s="33">
        <v>531.4058</v>
      </c>
      <c r="AQ16" s="33">
        <v>672.85249999999996</v>
      </c>
    </row>
    <row r="17" spans="3:43" x14ac:dyDescent="0.25">
      <c r="C17" s="130" t="s">
        <v>4</v>
      </c>
      <c r="D17" s="1" t="s">
        <v>104</v>
      </c>
      <c r="E17" s="33">
        <v>927.90390000000002</v>
      </c>
      <c r="F17" s="33">
        <v>929.82180000000005</v>
      </c>
      <c r="G17" s="33">
        <v>959.76030000000003</v>
      </c>
      <c r="H17" s="33">
        <v>926.22019999999998</v>
      </c>
      <c r="I17" s="33">
        <v>982.33019999999999</v>
      </c>
      <c r="J17" s="33">
        <v>1138.057</v>
      </c>
      <c r="K17" s="33">
        <v>1288.25</v>
      </c>
      <c r="L17" s="33">
        <v>1264.3689999999999</v>
      </c>
      <c r="M17" s="33">
        <v>1294.451</v>
      </c>
      <c r="N17" s="33">
        <v>1250.4659999999999</v>
      </c>
      <c r="O17" s="33">
        <v>1259.7919999999999</v>
      </c>
      <c r="P17" s="33">
        <v>1137.6969999999999</v>
      </c>
      <c r="Q17" s="33">
        <v>1111.325</v>
      </c>
      <c r="R17" s="33">
        <v>1076.8869999999999</v>
      </c>
      <c r="S17" s="33">
        <v>1139.1880000000001</v>
      </c>
      <c r="T17" s="33">
        <v>1231.377</v>
      </c>
      <c r="U17" s="33">
        <v>1234.942</v>
      </c>
      <c r="V17" s="33">
        <v>1245.471</v>
      </c>
      <c r="W17" s="33">
        <v>1199.28</v>
      </c>
      <c r="X17" s="33">
        <v>1135.289</v>
      </c>
      <c r="Y17" s="33">
        <v>1199.6559999999999</v>
      </c>
      <c r="Z17" s="33">
        <v>1181.7070000000001</v>
      </c>
      <c r="AA17" s="33">
        <v>1189.8440000000001</v>
      </c>
      <c r="AB17" s="33">
        <v>1194.23</v>
      </c>
      <c r="AC17" s="33">
        <v>1153.8879999999999</v>
      </c>
      <c r="AD17" s="33">
        <v>1047.0429999999999</v>
      </c>
      <c r="AE17" s="33">
        <v>973.32060000000001</v>
      </c>
      <c r="AF17" s="33">
        <v>1060.924</v>
      </c>
      <c r="AG17" s="62">
        <v>1070.76</v>
      </c>
      <c r="AH17" s="62">
        <v>1140.6369999999999</v>
      </c>
      <c r="AI17" s="82">
        <v>1081.0650000000001</v>
      </c>
      <c r="AJ17" s="62">
        <v>1103.5450000000001</v>
      </c>
      <c r="AK17" s="33">
        <v>1146.2170000000001</v>
      </c>
      <c r="AL17" s="33">
        <v>1233.32</v>
      </c>
      <c r="AM17" s="33">
        <v>1121.175</v>
      </c>
      <c r="AN17" s="33">
        <v>1331.2919999999999</v>
      </c>
      <c r="AO17" s="33">
        <v>1115.184</v>
      </c>
      <c r="AP17" s="33">
        <v>1048.21</v>
      </c>
      <c r="AQ17" s="33">
        <v>1081.2719999999999</v>
      </c>
    </row>
    <row r="18" spans="3:43" x14ac:dyDescent="0.25">
      <c r="C18" s="130"/>
      <c r="D18" s="1" t="s">
        <v>105</v>
      </c>
      <c r="E18" s="33">
        <v>760.31859999999995</v>
      </c>
      <c r="F18" s="33">
        <v>680.98440000000005</v>
      </c>
      <c r="G18" s="33">
        <v>717.03240000000005</v>
      </c>
      <c r="H18" s="33">
        <v>679.77670000000001</v>
      </c>
      <c r="I18" s="33">
        <v>705.22450000000003</v>
      </c>
      <c r="J18" s="33">
        <v>698.67949999999996</v>
      </c>
      <c r="K18" s="33">
        <v>763.30070000000001</v>
      </c>
      <c r="L18" s="33">
        <v>769.46019999999999</v>
      </c>
      <c r="M18" s="33">
        <v>794.12260000000003</v>
      </c>
      <c r="N18" s="33">
        <v>877.81859999999995</v>
      </c>
      <c r="O18" s="33">
        <v>880.70100000000002</v>
      </c>
      <c r="P18" s="33">
        <v>913.84389999999996</v>
      </c>
      <c r="Q18" s="33">
        <v>826.15350000000001</v>
      </c>
      <c r="R18" s="33">
        <v>764.9742</v>
      </c>
      <c r="S18" s="33">
        <v>833.06560000000002</v>
      </c>
      <c r="T18" s="33">
        <v>793.42370000000005</v>
      </c>
      <c r="U18" s="33">
        <v>848.42280000000005</v>
      </c>
      <c r="V18" s="33">
        <v>833.678</v>
      </c>
      <c r="W18" s="33">
        <v>870.98440000000005</v>
      </c>
      <c r="X18" s="33">
        <v>787.60559999999998</v>
      </c>
      <c r="Y18" s="33">
        <v>858.91269999999997</v>
      </c>
      <c r="Z18" s="33">
        <v>793.94290000000001</v>
      </c>
      <c r="AA18" s="33">
        <v>767.45410000000004</v>
      </c>
      <c r="AB18" s="33">
        <v>788.75980000000004</v>
      </c>
      <c r="AC18" s="33">
        <v>739.74980000000005</v>
      </c>
      <c r="AD18" s="33">
        <v>765.44799999999998</v>
      </c>
      <c r="AE18" s="33">
        <v>770.65070000000003</v>
      </c>
      <c r="AF18" s="33">
        <v>821.37360000000001</v>
      </c>
      <c r="AG18" s="62">
        <v>806.3175</v>
      </c>
      <c r="AH18" s="62">
        <v>840.04750000000001</v>
      </c>
      <c r="AI18" s="82">
        <v>847.87559999999996</v>
      </c>
      <c r="AJ18" s="62">
        <v>757.90899999999999</v>
      </c>
      <c r="AK18" s="33">
        <v>635.36120000000005</v>
      </c>
      <c r="AL18" s="33">
        <v>596.17430000000002</v>
      </c>
      <c r="AM18" s="33">
        <v>597.58389999999997</v>
      </c>
      <c r="AN18" s="33">
        <v>546.99649999999997</v>
      </c>
      <c r="AO18" s="33">
        <v>660.83849999999995</v>
      </c>
      <c r="AP18" s="33">
        <v>708.99639999999999</v>
      </c>
      <c r="AQ18" s="33">
        <v>779.27179999999998</v>
      </c>
    </row>
    <row r="19" spans="3:43" x14ac:dyDescent="0.25">
      <c r="C19" s="130" t="s">
        <v>5</v>
      </c>
      <c r="D19" s="1" t="s">
        <v>104</v>
      </c>
      <c r="E19" s="33">
        <v>1204.46</v>
      </c>
      <c r="F19" s="33">
        <v>1152.7059999999999</v>
      </c>
      <c r="G19" s="33">
        <v>1139.662</v>
      </c>
      <c r="H19" s="33">
        <v>1176.77</v>
      </c>
      <c r="I19" s="33">
        <v>1163.932</v>
      </c>
      <c r="J19" s="33">
        <v>1223.1189999999999</v>
      </c>
      <c r="K19" s="33">
        <v>1335.2560000000001</v>
      </c>
      <c r="L19" s="33">
        <v>1205.414</v>
      </c>
      <c r="M19" s="33">
        <v>1326.8409999999999</v>
      </c>
      <c r="N19" s="33">
        <v>1252.5840000000001</v>
      </c>
      <c r="O19" s="33">
        <v>1291.76</v>
      </c>
      <c r="P19" s="33">
        <v>1202.5</v>
      </c>
      <c r="Q19" s="33">
        <v>1203.94</v>
      </c>
      <c r="R19" s="33">
        <v>1233.4590000000001</v>
      </c>
      <c r="S19" s="33">
        <v>1197.3510000000001</v>
      </c>
      <c r="T19" s="33">
        <v>1161.049</v>
      </c>
      <c r="U19" s="33">
        <v>1144.914</v>
      </c>
      <c r="V19" s="33">
        <v>1295.0119999999999</v>
      </c>
      <c r="W19" s="33">
        <v>1111.4100000000001</v>
      </c>
      <c r="X19" s="33">
        <v>1184.174</v>
      </c>
      <c r="Y19" s="33">
        <v>1206.998</v>
      </c>
      <c r="Z19" s="33">
        <v>1283.7940000000001</v>
      </c>
      <c r="AA19" s="33">
        <v>1262.6600000000001</v>
      </c>
      <c r="AB19" s="33">
        <v>1433.1510000000001</v>
      </c>
      <c r="AC19" s="33">
        <v>1387.431</v>
      </c>
      <c r="AD19" s="33">
        <v>1380.376</v>
      </c>
      <c r="AE19" s="33">
        <v>1555.2670000000001</v>
      </c>
      <c r="AF19" s="33">
        <v>1513.7</v>
      </c>
      <c r="AG19" s="62">
        <v>1436.598</v>
      </c>
      <c r="AH19" s="62">
        <v>1576.03</v>
      </c>
      <c r="AI19" s="82">
        <v>1667.921</v>
      </c>
      <c r="AJ19" s="62">
        <v>1545.7650000000001</v>
      </c>
      <c r="AK19" s="33">
        <v>1476.1310000000001</v>
      </c>
      <c r="AL19" s="33">
        <v>1512.1120000000001</v>
      </c>
      <c r="AM19" s="33">
        <v>1178.624</v>
      </c>
      <c r="AN19" s="33">
        <v>1204.5519999999999</v>
      </c>
      <c r="AO19" s="33">
        <v>1210.1189999999999</v>
      </c>
      <c r="AP19" s="33">
        <v>1204.6389999999999</v>
      </c>
      <c r="AQ19" s="33">
        <v>1364.028</v>
      </c>
    </row>
    <row r="20" spans="3:43" x14ac:dyDescent="0.25">
      <c r="C20" s="130"/>
      <c r="D20" s="1" t="s">
        <v>105</v>
      </c>
      <c r="E20" s="33">
        <v>770.38080000000002</v>
      </c>
      <c r="F20" s="33">
        <v>786.35350000000005</v>
      </c>
      <c r="G20" s="33">
        <v>837.00829999999996</v>
      </c>
      <c r="H20" s="33">
        <v>839.16160000000002</v>
      </c>
      <c r="I20" s="33">
        <v>941.37599999999998</v>
      </c>
      <c r="J20" s="33">
        <v>913.64480000000003</v>
      </c>
      <c r="K20" s="33">
        <v>941.55190000000005</v>
      </c>
      <c r="L20" s="33">
        <v>925.96960000000001</v>
      </c>
      <c r="M20" s="33">
        <v>852.58090000000004</v>
      </c>
      <c r="N20" s="33">
        <v>885.48450000000003</v>
      </c>
      <c r="O20" s="33">
        <v>857.5231</v>
      </c>
      <c r="P20" s="33">
        <v>869.05769999999995</v>
      </c>
      <c r="Q20" s="33">
        <v>808.40419999999995</v>
      </c>
      <c r="R20" s="33">
        <v>853.84040000000005</v>
      </c>
      <c r="S20" s="33">
        <v>859.52959999999996</v>
      </c>
      <c r="T20" s="33">
        <v>828.07860000000005</v>
      </c>
      <c r="U20" s="33">
        <v>792.971</v>
      </c>
      <c r="V20" s="33">
        <v>777.77980000000002</v>
      </c>
      <c r="W20" s="33">
        <v>801.8623</v>
      </c>
      <c r="X20" s="33">
        <v>852.19209999999998</v>
      </c>
      <c r="Y20" s="33">
        <v>798.55820000000006</v>
      </c>
      <c r="Z20" s="33">
        <v>741.60640000000001</v>
      </c>
      <c r="AA20" s="33">
        <v>811.09619999999995</v>
      </c>
      <c r="AB20" s="33">
        <v>841.39459999999997</v>
      </c>
      <c r="AC20" s="33">
        <v>776.93629999999996</v>
      </c>
      <c r="AD20" s="33">
        <v>863.01300000000003</v>
      </c>
      <c r="AE20" s="33">
        <v>880.93299999999999</v>
      </c>
      <c r="AF20" s="33">
        <v>786.84010000000001</v>
      </c>
      <c r="AG20" s="62">
        <v>843.16189999999995</v>
      </c>
      <c r="AH20" s="62">
        <v>846.84320000000002</v>
      </c>
      <c r="AI20" s="82">
        <v>875.61590000000001</v>
      </c>
      <c r="AJ20" s="62">
        <v>1000.804</v>
      </c>
      <c r="AK20" s="33">
        <v>892.14020000000005</v>
      </c>
      <c r="AL20" s="33">
        <v>720.16430000000003</v>
      </c>
      <c r="AM20" s="33">
        <v>669.27629999999999</v>
      </c>
      <c r="AN20" s="33">
        <v>714.21720000000005</v>
      </c>
      <c r="AO20" s="33">
        <v>743.6549</v>
      </c>
      <c r="AP20" s="33">
        <v>720.96389999999997</v>
      </c>
      <c r="AQ20" s="33">
        <v>770.32299999999998</v>
      </c>
    </row>
    <row r="21" spans="3:43" x14ac:dyDescent="0.25">
      <c r="C21" s="130" t="s">
        <v>6</v>
      </c>
      <c r="D21" s="1" t="s">
        <v>104</v>
      </c>
      <c r="E21" s="33">
        <v>1065.5160000000001</v>
      </c>
      <c r="F21" s="33">
        <v>1082.271</v>
      </c>
      <c r="G21" s="33">
        <v>1058.789</v>
      </c>
      <c r="H21" s="33">
        <v>1165.336</v>
      </c>
      <c r="I21" s="33">
        <v>1239.453</v>
      </c>
      <c r="J21" s="33">
        <v>1232.1659999999999</v>
      </c>
      <c r="K21" s="33">
        <v>1220.52</v>
      </c>
      <c r="L21" s="33">
        <v>1331.89</v>
      </c>
      <c r="M21" s="33">
        <v>1520.403</v>
      </c>
      <c r="N21" s="33">
        <v>1314.556</v>
      </c>
      <c r="O21" s="33">
        <v>1206.4490000000001</v>
      </c>
      <c r="P21" s="33">
        <v>1193.645</v>
      </c>
      <c r="Q21" s="33">
        <v>1356.75</v>
      </c>
      <c r="R21" s="33">
        <v>1304.5640000000001</v>
      </c>
      <c r="S21" s="33">
        <v>1398.249</v>
      </c>
      <c r="T21" s="33">
        <v>1454.028</v>
      </c>
      <c r="U21" s="33">
        <v>1211.27</v>
      </c>
      <c r="V21" s="33">
        <v>1362.5719999999999</v>
      </c>
      <c r="W21" s="33">
        <v>1282.0809999999999</v>
      </c>
      <c r="X21" s="33">
        <v>1466.221</v>
      </c>
      <c r="Y21" s="33">
        <v>1422.4670000000001</v>
      </c>
      <c r="Z21" s="33">
        <v>1373.1310000000001</v>
      </c>
      <c r="AA21" s="33">
        <v>1334.8030000000001</v>
      </c>
      <c r="AB21" s="33">
        <v>1355.951</v>
      </c>
      <c r="AC21" s="33">
        <v>1511.5920000000001</v>
      </c>
      <c r="AD21" s="33">
        <v>1467.7629999999999</v>
      </c>
      <c r="AE21" s="33">
        <v>1368.751</v>
      </c>
      <c r="AF21" s="33">
        <v>1280.2660000000001</v>
      </c>
      <c r="AG21" s="62">
        <v>1487.15</v>
      </c>
      <c r="AH21" s="62">
        <v>1344.02</v>
      </c>
      <c r="AI21" s="82">
        <v>1452.0429999999999</v>
      </c>
      <c r="AJ21" s="62">
        <v>1597.8620000000001</v>
      </c>
      <c r="AK21" s="33">
        <v>1461.136</v>
      </c>
      <c r="AL21" s="33">
        <v>1372.0909999999999</v>
      </c>
      <c r="AM21" s="33">
        <v>1587.9970000000001</v>
      </c>
      <c r="AN21" s="33">
        <v>1526.9280000000001</v>
      </c>
      <c r="AO21" s="33">
        <v>1618.8409999999999</v>
      </c>
      <c r="AP21" s="33">
        <v>2059.741</v>
      </c>
      <c r="AQ21" s="33">
        <v>1288.7190000000001</v>
      </c>
    </row>
    <row r="22" spans="3:43" x14ac:dyDescent="0.25">
      <c r="C22" s="130"/>
      <c r="D22" s="1" t="s">
        <v>105</v>
      </c>
      <c r="E22" s="33">
        <v>651.06590000000006</v>
      </c>
      <c r="F22" s="33">
        <v>731.48559999999998</v>
      </c>
      <c r="G22" s="33">
        <v>759.30550000000005</v>
      </c>
      <c r="H22" s="33">
        <v>818.3356</v>
      </c>
      <c r="I22" s="33">
        <v>811.42359999999996</v>
      </c>
      <c r="J22" s="33">
        <v>855.58640000000003</v>
      </c>
      <c r="K22" s="33">
        <v>930.76679999999999</v>
      </c>
      <c r="L22" s="33">
        <v>1006.381</v>
      </c>
      <c r="M22" s="33">
        <v>919.14089999999999</v>
      </c>
      <c r="N22" s="33">
        <v>867.52890000000002</v>
      </c>
      <c r="O22" s="33">
        <v>907.31060000000002</v>
      </c>
      <c r="P22" s="33">
        <v>968.38630000000001</v>
      </c>
      <c r="Q22" s="33">
        <v>916.00059999999996</v>
      </c>
      <c r="R22" s="33">
        <v>966.16980000000001</v>
      </c>
      <c r="S22" s="33">
        <v>916.80460000000005</v>
      </c>
      <c r="T22" s="33">
        <v>961.19119999999998</v>
      </c>
      <c r="U22" s="33">
        <v>845.72190000000001</v>
      </c>
      <c r="V22" s="33">
        <v>895.63430000000005</v>
      </c>
      <c r="W22" s="33">
        <v>894.94579999999996</v>
      </c>
      <c r="X22" s="33">
        <v>918.26499999999999</v>
      </c>
      <c r="Y22" s="33">
        <v>951.84780000000001</v>
      </c>
      <c r="Z22" s="33">
        <v>934.04079999999999</v>
      </c>
      <c r="AA22" s="33">
        <v>759.64139999999998</v>
      </c>
      <c r="AB22" s="33">
        <v>740.46879999999999</v>
      </c>
      <c r="AC22" s="33">
        <v>782.84410000000003</v>
      </c>
      <c r="AD22" s="33">
        <v>830.62450000000001</v>
      </c>
      <c r="AE22" s="33">
        <v>771.03520000000003</v>
      </c>
      <c r="AF22" s="33">
        <v>803.37279999999998</v>
      </c>
      <c r="AG22" s="62">
        <v>826.3818</v>
      </c>
      <c r="AH22" s="62">
        <v>958.60950000000003</v>
      </c>
      <c r="AI22" s="82">
        <v>1003.692</v>
      </c>
      <c r="AJ22" s="62">
        <v>1051.6320000000001</v>
      </c>
      <c r="AK22" s="33">
        <v>1189.6600000000001</v>
      </c>
      <c r="AL22" s="33">
        <v>1015.095</v>
      </c>
      <c r="AM22" s="33">
        <v>848.66390000000001</v>
      </c>
      <c r="AN22" s="33">
        <v>810.58339999999998</v>
      </c>
      <c r="AO22" s="33">
        <v>757.86450000000002</v>
      </c>
      <c r="AP22" s="33">
        <v>720.35680000000002</v>
      </c>
      <c r="AQ22" s="33">
        <v>771.55579999999998</v>
      </c>
    </row>
    <row r="23" spans="3:43" x14ac:dyDescent="0.25">
      <c r="C23" s="130" t="s">
        <v>7</v>
      </c>
      <c r="D23" s="1" t="s">
        <v>104</v>
      </c>
      <c r="E23" s="33">
        <v>1071.2550000000001</v>
      </c>
      <c r="F23" s="33">
        <v>1082.0440000000001</v>
      </c>
      <c r="G23" s="33">
        <v>1027.703</v>
      </c>
      <c r="H23" s="33">
        <v>992.73</v>
      </c>
      <c r="I23" s="33">
        <v>1051.7460000000001</v>
      </c>
      <c r="J23" s="33">
        <v>1121.7159999999999</v>
      </c>
      <c r="K23" s="33">
        <v>1239.7449999999999</v>
      </c>
      <c r="L23" s="33">
        <v>1309.3119999999999</v>
      </c>
      <c r="M23" s="33">
        <v>1293.864</v>
      </c>
      <c r="N23" s="33">
        <v>1302.625</v>
      </c>
      <c r="O23" s="33">
        <v>1397.4069999999999</v>
      </c>
      <c r="P23" s="33">
        <v>1425.845</v>
      </c>
      <c r="Q23" s="33">
        <v>1489.434</v>
      </c>
      <c r="R23" s="33">
        <v>1303.5340000000001</v>
      </c>
      <c r="S23" s="33">
        <v>1347.249</v>
      </c>
      <c r="T23" s="33">
        <v>1252.2070000000001</v>
      </c>
      <c r="U23" s="33">
        <v>1142.6590000000001</v>
      </c>
      <c r="V23" s="33">
        <v>1250.548</v>
      </c>
      <c r="W23" s="33">
        <v>1506.674</v>
      </c>
      <c r="X23" s="33">
        <v>1510.682</v>
      </c>
      <c r="Y23" s="33">
        <v>1462.63</v>
      </c>
      <c r="Z23" s="33">
        <v>1522.338</v>
      </c>
      <c r="AA23" s="33">
        <v>1490.846</v>
      </c>
      <c r="AB23" s="33">
        <v>1465.5619999999999</v>
      </c>
      <c r="AC23" s="33">
        <v>1377.6469999999999</v>
      </c>
      <c r="AD23" s="33">
        <v>1492.6210000000001</v>
      </c>
      <c r="AE23" s="33">
        <v>1505.1669999999999</v>
      </c>
      <c r="AF23" s="33">
        <v>1564.057</v>
      </c>
      <c r="AG23" s="62">
        <v>1599.31</v>
      </c>
      <c r="AH23" s="62">
        <v>1551.809</v>
      </c>
      <c r="AI23" s="82">
        <v>1405.7380000000001</v>
      </c>
      <c r="AJ23" s="62">
        <v>1485.2360000000001</v>
      </c>
      <c r="AK23" s="33">
        <v>1468.296</v>
      </c>
      <c r="AL23" s="33">
        <v>1448.529</v>
      </c>
      <c r="AM23" s="33">
        <v>1342.9490000000001</v>
      </c>
      <c r="AN23" s="33">
        <v>1630.8309999999999</v>
      </c>
      <c r="AO23" s="33">
        <v>1456.5060000000001</v>
      </c>
      <c r="AP23" s="33">
        <v>1310.29</v>
      </c>
      <c r="AQ23" s="33">
        <v>1360.856</v>
      </c>
    </row>
    <row r="24" spans="3:43" x14ac:dyDescent="0.25">
      <c r="C24" s="130"/>
      <c r="D24" s="1" t="s">
        <v>105</v>
      </c>
      <c r="E24" s="33">
        <v>917.26639999999998</v>
      </c>
      <c r="F24" s="33">
        <v>851.01319999999998</v>
      </c>
      <c r="G24" s="33">
        <v>786.17840000000001</v>
      </c>
      <c r="H24" s="33">
        <v>737.15980000000002</v>
      </c>
      <c r="I24" s="33">
        <v>753.47069999999997</v>
      </c>
      <c r="J24" s="33">
        <v>815.51260000000002</v>
      </c>
      <c r="K24" s="33">
        <v>885.52120000000002</v>
      </c>
      <c r="L24" s="33">
        <v>785.51</v>
      </c>
      <c r="M24" s="33">
        <v>877.39390000000003</v>
      </c>
      <c r="N24" s="33">
        <v>911.38189999999997</v>
      </c>
      <c r="O24" s="33">
        <v>852.5856</v>
      </c>
      <c r="P24" s="33">
        <v>893.62779999999998</v>
      </c>
      <c r="Q24" s="33">
        <v>916.47559999999999</v>
      </c>
      <c r="R24" s="33">
        <v>1017.728</v>
      </c>
      <c r="S24" s="33">
        <v>988.23140000000001</v>
      </c>
      <c r="T24" s="33">
        <v>1018.443</v>
      </c>
      <c r="U24" s="33">
        <v>971.91020000000003</v>
      </c>
      <c r="V24" s="33">
        <v>919.23720000000003</v>
      </c>
      <c r="W24" s="33">
        <v>847.61310000000003</v>
      </c>
      <c r="X24" s="33">
        <v>965.07740000000001</v>
      </c>
      <c r="Y24" s="33">
        <v>884.19960000000003</v>
      </c>
      <c r="Z24" s="33">
        <v>880.81050000000005</v>
      </c>
      <c r="AA24" s="33">
        <v>888.18730000000005</v>
      </c>
      <c r="AB24" s="33">
        <v>1033.4590000000001</v>
      </c>
      <c r="AC24" s="33">
        <v>886.60979999999995</v>
      </c>
      <c r="AD24" s="33">
        <v>914.20830000000001</v>
      </c>
      <c r="AE24" s="33">
        <v>881.52419999999995</v>
      </c>
      <c r="AF24" s="33">
        <v>897.25930000000005</v>
      </c>
      <c r="AG24" s="62">
        <v>812.51679999999999</v>
      </c>
      <c r="AH24" s="62">
        <v>821.86890000000005</v>
      </c>
      <c r="AI24" s="82">
        <v>847.7355</v>
      </c>
      <c r="AJ24" s="62">
        <v>873.62519999999995</v>
      </c>
      <c r="AK24" s="33">
        <v>953.15210000000002</v>
      </c>
      <c r="AL24" s="33">
        <v>808.21079999999995</v>
      </c>
      <c r="AM24" s="33">
        <v>743.30380000000002</v>
      </c>
      <c r="AN24" s="33">
        <v>791.08690000000001</v>
      </c>
      <c r="AO24" s="33">
        <v>808.09659999999997</v>
      </c>
      <c r="AP24" s="33">
        <v>662.41869999999994</v>
      </c>
      <c r="AQ24" s="33">
        <v>643.96770000000004</v>
      </c>
    </row>
    <row r="25" spans="3:43" x14ac:dyDescent="0.25">
      <c r="C25" s="130" t="s">
        <v>8</v>
      </c>
      <c r="D25" s="1" t="s">
        <v>104</v>
      </c>
      <c r="E25" s="33">
        <v>1407.088</v>
      </c>
      <c r="F25" s="33">
        <v>1576.3409999999999</v>
      </c>
      <c r="G25" s="33">
        <v>1572.921</v>
      </c>
      <c r="H25" s="33">
        <v>1635.9069999999999</v>
      </c>
      <c r="I25" s="33">
        <v>1502.1780000000001</v>
      </c>
      <c r="J25" s="33">
        <v>1510.8489999999999</v>
      </c>
      <c r="K25" s="33">
        <v>1774.643</v>
      </c>
      <c r="L25" s="33">
        <v>1683.1010000000001</v>
      </c>
      <c r="M25" s="33">
        <v>1845.682</v>
      </c>
      <c r="N25" s="33">
        <v>1881.559</v>
      </c>
      <c r="O25" s="33">
        <v>1705.8240000000001</v>
      </c>
      <c r="P25" s="33">
        <v>1724.3879999999999</v>
      </c>
      <c r="Q25" s="33">
        <v>1725.6859999999999</v>
      </c>
      <c r="R25" s="33">
        <v>1484.47</v>
      </c>
      <c r="S25" s="33">
        <v>1428.204</v>
      </c>
      <c r="T25" s="33">
        <v>1296.29</v>
      </c>
      <c r="U25" s="33">
        <v>1252.002</v>
      </c>
      <c r="V25" s="33">
        <v>1128.9680000000001</v>
      </c>
      <c r="W25" s="33">
        <v>1321.606</v>
      </c>
      <c r="X25" s="33">
        <v>1293.078</v>
      </c>
      <c r="Y25" s="33">
        <v>1340.7929999999999</v>
      </c>
      <c r="Z25" s="33">
        <v>1362.48</v>
      </c>
      <c r="AA25" s="33">
        <v>1388.768</v>
      </c>
      <c r="AB25" s="33">
        <v>1267.059</v>
      </c>
      <c r="AC25" s="33">
        <v>1284.6769999999999</v>
      </c>
      <c r="AD25" s="33">
        <v>1273.9059999999999</v>
      </c>
      <c r="AE25" s="33">
        <v>1242.194</v>
      </c>
      <c r="AF25" s="33">
        <v>1266.2090000000001</v>
      </c>
      <c r="AG25" s="62">
        <v>1364.146</v>
      </c>
      <c r="AH25" s="62">
        <v>1310.884</v>
      </c>
      <c r="AI25" s="82">
        <v>1375.7750000000001</v>
      </c>
      <c r="AJ25" s="62">
        <v>1438.7449999999999</v>
      </c>
      <c r="AK25" s="33">
        <v>1365.6769999999999</v>
      </c>
      <c r="AL25" s="33">
        <v>1234.335</v>
      </c>
      <c r="AM25" s="33">
        <v>1200.173</v>
      </c>
      <c r="AN25" s="33">
        <v>1168.3420000000001</v>
      </c>
      <c r="AO25" s="33">
        <v>1210.7729999999999</v>
      </c>
      <c r="AP25" s="33">
        <v>1253.184</v>
      </c>
      <c r="AQ25" s="33">
        <v>1138.3240000000001</v>
      </c>
    </row>
    <row r="26" spans="3:43" x14ac:dyDescent="0.25">
      <c r="C26" s="130"/>
      <c r="D26" s="1" t="s">
        <v>105</v>
      </c>
      <c r="E26" s="33">
        <v>993.50540000000001</v>
      </c>
      <c r="F26" s="33">
        <v>1048.155</v>
      </c>
      <c r="G26" s="33">
        <v>1075.703</v>
      </c>
      <c r="H26" s="33">
        <v>1145.4780000000001</v>
      </c>
      <c r="I26" s="33">
        <v>1187.3869999999999</v>
      </c>
      <c r="J26" s="33">
        <v>1250.3589999999999</v>
      </c>
      <c r="K26" s="33">
        <v>1134.5540000000001</v>
      </c>
      <c r="L26" s="33">
        <v>1369.377</v>
      </c>
      <c r="M26" s="33">
        <v>1225.864</v>
      </c>
      <c r="N26" s="33">
        <v>1191.607</v>
      </c>
      <c r="O26" s="33">
        <v>1089.222</v>
      </c>
      <c r="P26" s="33">
        <v>1167.3630000000001</v>
      </c>
      <c r="Q26" s="33">
        <v>1015.704</v>
      </c>
      <c r="R26" s="33">
        <v>1061.0260000000001</v>
      </c>
      <c r="S26" s="33">
        <v>991.50310000000002</v>
      </c>
      <c r="T26" s="33">
        <v>993.13040000000001</v>
      </c>
      <c r="U26" s="33">
        <v>1082.7049999999999</v>
      </c>
      <c r="V26" s="33">
        <v>1059.0340000000001</v>
      </c>
      <c r="W26" s="33">
        <v>867.63160000000005</v>
      </c>
      <c r="X26" s="33">
        <v>882.07069999999999</v>
      </c>
      <c r="Y26" s="33">
        <v>920.94010000000003</v>
      </c>
      <c r="Z26" s="33">
        <v>872.27700000000004</v>
      </c>
      <c r="AA26" s="33">
        <v>849.53240000000005</v>
      </c>
      <c r="AB26" s="33">
        <v>899.56449999999995</v>
      </c>
      <c r="AC26" s="33">
        <v>916.26070000000004</v>
      </c>
      <c r="AD26" s="33">
        <v>898.68320000000006</v>
      </c>
      <c r="AE26" s="33">
        <v>915.03869999999995</v>
      </c>
      <c r="AF26" s="33">
        <v>902.41200000000003</v>
      </c>
      <c r="AG26" s="62">
        <v>866.70129999999995</v>
      </c>
      <c r="AH26" s="62">
        <v>895.06179999999995</v>
      </c>
      <c r="AI26" s="82">
        <v>823.30150000000003</v>
      </c>
      <c r="AJ26" s="62">
        <v>835.67920000000004</v>
      </c>
      <c r="AK26" s="33">
        <v>839.59889999999996</v>
      </c>
      <c r="AL26" s="33">
        <v>685.31539999999995</v>
      </c>
      <c r="AM26" s="33">
        <v>737.96820000000002</v>
      </c>
      <c r="AN26" s="33">
        <v>697.03639999999996</v>
      </c>
      <c r="AO26" s="33">
        <v>748.80510000000004</v>
      </c>
      <c r="AP26" s="33">
        <v>712.16880000000003</v>
      </c>
      <c r="AQ26" s="33">
        <v>659.22860000000003</v>
      </c>
    </row>
    <row r="27" spans="3:43" x14ac:dyDescent="0.25">
      <c r="C27" s="130" t="s">
        <v>9</v>
      </c>
      <c r="D27" s="1" t="s">
        <v>104</v>
      </c>
      <c r="E27" s="33">
        <v>877.24869999999999</v>
      </c>
      <c r="F27" s="33">
        <v>882.09220000000005</v>
      </c>
      <c r="G27" s="33">
        <v>947.55589999999995</v>
      </c>
      <c r="H27" s="33">
        <v>916.48699999999997</v>
      </c>
      <c r="I27" s="33">
        <v>959.62270000000001</v>
      </c>
      <c r="J27" s="33">
        <v>989.20050000000003</v>
      </c>
      <c r="K27" s="33">
        <v>1064.643</v>
      </c>
      <c r="L27" s="33">
        <v>1065.6189999999999</v>
      </c>
      <c r="M27" s="33">
        <v>1191.9169999999999</v>
      </c>
      <c r="N27" s="33">
        <v>1061.175</v>
      </c>
      <c r="O27" s="33">
        <v>1037.395</v>
      </c>
      <c r="P27" s="33">
        <v>1152.4880000000001</v>
      </c>
      <c r="Q27" s="33">
        <v>1163.9939999999999</v>
      </c>
      <c r="R27" s="33">
        <v>1080.1379999999999</v>
      </c>
      <c r="S27" s="33">
        <v>1091.71</v>
      </c>
      <c r="T27" s="33">
        <v>1182.777</v>
      </c>
      <c r="U27" s="33">
        <v>1130.549</v>
      </c>
      <c r="V27" s="33">
        <v>1235.171</v>
      </c>
      <c r="W27" s="33">
        <v>1057.325</v>
      </c>
      <c r="X27" s="33">
        <v>999.45150000000001</v>
      </c>
      <c r="Y27" s="33">
        <v>1037.0150000000001</v>
      </c>
      <c r="Z27" s="33">
        <v>912.02610000000004</v>
      </c>
      <c r="AA27" s="33">
        <v>872.38319999999999</v>
      </c>
      <c r="AB27" s="33">
        <v>923.13099999999997</v>
      </c>
      <c r="AC27" s="33">
        <v>938.90549999999996</v>
      </c>
      <c r="AD27" s="33">
        <v>1034.0340000000001</v>
      </c>
      <c r="AE27" s="33">
        <v>959.39959999999996</v>
      </c>
      <c r="AF27" s="33">
        <v>1104.925</v>
      </c>
      <c r="AG27" s="62">
        <v>1091.0340000000001</v>
      </c>
      <c r="AH27" s="62">
        <v>1234.2619999999999</v>
      </c>
      <c r="AI27" s="82">
        <v>1136.135</v>
      </c>
      <c r="AJ27" s="62">
        <v>1052.1210000000001</v>
      </c>
      <c r="AK27" s="33">
        <v>1113.8820000000001</v>
      </c>
      <c r="AL27" s="33">
        <v>961.68370000000004</v>
      </c>
      <c r="AM27" s="33">
        <v>818.32370000000003</v>
      </c>
      <c r="AN27" s="33">
        <v>918.7011</v>
      </c>
      <c r="AO27" s="33">
        <v>1071.963</v>
      </c>
      <c r="AP27" s="33">
        <v>1142.2750000000001</v>
      </c>
      <c r="AQ27" s="33">
        <v>1354.3810000000001</v>
      </c>
    </row>
    <row r="28" spans="3:43" x14ac:dyDescent="0.25">
      <c r="C28" s="130"/>
      <c r="D28" s="1" t="s">
        <v>105</v>
      </c>
      <c r="E28" s="33">
        <v>634.40710000000001</v>
      </c>
      <c r="F28" s="33">
        <v>649.03330000000005</v>
      </c>
      <c r="G28" s="33">
        <v>711.29899999999998</v>
      </c>
      <c r="H28" s="33">
        <v>675.35220000000004</v>
      </c>
      <c r="I28" s="33">
        <v>756.67700000000002</v>
      </c>
      <c r="J28" s="33">
        <v>719.61389999999994</v>
      </c>
      <c r="K28" s="33">
        <v>784.75840000000005</v>
      </c>
      <c r="L28" s="33">
        <v>696.81190000000004</v>
      </c>
      <c r="M28" s="33">
        <v>722.86189999999999</v>
      </c>
      <c r="N28" s="33">
        <v>704.63549999999998</v>
      </c>
      <c r="O28" s="33">
        <v>793.54020000000003</v>
      </c>
      <c r="P28" s="33">
        <v>854.83299999999997</v>
      </c>
      <c r="Q28" s="33">
        <v>736.0652</v>
      </c>
      <c r="R28" s="33">
        <v>789.34299999999996</v>
      </c>
      <c r="S28" s="33">
        <v>750.16020000000003</v>
      </c>
      <c r="T28" s="33">
        <v>748.90899999999999</v>
      </c>
      <c r="U28" s="33">
        <v>740.36879999999996</v>
      </c>
      <c r="V28" s="33">
        <v>675.77390000000003</v>
      </c>
      <c r="W28" s="33">
        <v>726.98199999999997</v>
      </c>
      <c r="X28" s="33">
        <v>723.20500000000004</v>
      </c>
      <c r="Y28" s="33">
        <v>748.16629999999998</v>
      </c>
      <c r="Z28" s="33">
        <v>726.16279999999995</v>
      </c>
      <c r="AA28" s="33">
        <v>653.98879999999997</v>
      </c>
      <c r="AB28" s="33">
        <v>628.58090000000004</v>
      </c>
      <c r="AC28" s="33">
        <v>626.30840000000001</v>
      </c>
      <c r="AD28" s="33">
        <v>612.80409999999995</v>
      </c>
      <c r="AE28" s="33">
        <v>627.58140000000003</v>
      </c>
      <c r="AF28" s="33">
        <v>735.4597</v>
      </c>
      <c r="AG28" s="62">
        <v>712.57939999999996</v>
      </c>
      <c r="AH28" s="62">
        <v>743.1078</v>
      </c>
      <c r="AI28" s="82">
        <v>695.86419999999998</v>
      </c>
      <c r="AJ28" s="62">
        <v>689.36180000000002</v>
      </c>
      <c r="AK28" s="33">
        <v>665.12040000000002</v>
      </c>
      <c r="AL28" s="33">
        <v>476.34559999999999</v>
      </c>
      <c r="AM28" s="33">
        <v>541.36450000000002</v>
      </c>
      <c r="AN28" s="33">
        <v>703.06590000000006</v>
      </c>
      <c r="AO28" s="33">
        <v>631.13580000000002</v>
      </c>
      <c r="AP28" s="33">
        <v>583.89710000000002</v>
      </c>
      <c r="AQ28" s="33">
        <v>672.58579999999995</v>
      </c>
    </row>
    <row r="29" spans="3:43" x14ac:dyDescent="0.25">
      <c r="C29" s="130" t="s">
        <v>10</v>
      </c>
      <c r="D29" s="1" t="s">
        <v>104</v>
      </c>
      <c r="E29" s="33">
        <v>1409.595</v>
      </c>
      <c r="F29" s="33">
        <v>1517.7650000000001</v>
      </c>
      <c r="G29" s="33">
        <v>1431.4760000000001</v>
      </c>
      <c r="H29" s="33">
        <v>1631.9449999999999</v>
      </c>
      <c r="I29" s="33">
        <v>1561.5329999999999</v>
      </c>
      <c r="J29" s="33">
        <v>1437.8989999999999</v>
      </c>
      <c r="K29" s="33">
        <v>1541.941</v>
      </c>
      <c r="L29" s="33">
        <v>1560.913</v>
      </c>
      <c r="M29" s="33">
        <v>1854.3589999999999</v>
      </c>
      <c r="N29" s="33">
        <v>2135.6109999999999</v>
      </c>
      <c r="O29" s="33">
        <v>1962.6880000000001</v>
      </c>
      <c r="P29" s="33">
        <v>1813.9659999999999</v>
      </c>
      <c r="Q29" s="33">
        <v>1715.2670000000001</v>
      </c>
      <c r="R29" s="33">
        <v>1790.008</v>
      </c>
      <c r="S29" s="33">
        <v>1780.9190000000001</v>
      </c>
      <c r="T29" s="33">
        <v>1615.34</v>
      </c>
      <c r="U29" s="33">
        <v>1666.605</v>
      </c>
      <c r="V29" s="33">
        <v>1914.7919999999999</v>
      </c>
      <c r="W29" s="33">
        <v>1849.0429999999999</v>
      </c>
      <c r="X29" s="33">
        <v>1746.88</v>
      </c>
      <c r="Y29" s="33">
        <v>1719.5250000000001</v>
      </c>
      <c r="Z29" s="33">
        <v>1562.8430000000001</v>
      </c>
      <c r="AA29" s="33">
        <v>1437.126</v>
      </c>
      <c r="AB29" s="33">
        <v>1289.712</v>
      </c>
      <c r="AC29" s="33">
        <v>1517.1410000000001</v>
      </c>
      <c r="AD29" s="33">
        <v>1309.9559999999999</v>
      </c>
      <c r="AE29" s="33">
        <v>1416.6089999999999</v>
      </c>
      <c r="AF29" s="33">
        <v>1402.4659999999999</v>
      </c>
      <c r="AG29" s="62">
        <v>1581.9960000000001</v>
      </c>
      <c r="AH29" s="62">
        <v>1439.1569999999999</v>
      </c>
      <c r="AI29" s="82">
        <v>1283.777</v>
      </c>
      <c r="AJ29" s="62">
        <v>1334.4480000000001</v>
      </c>
      <c r="AK29" s="33">
        <v>1270.5119999999999</v>
      </c>
      <c r="AL29" s="33">
        <v>1114.07</v>
      </c>
      <c r="AM29" s="33">
        <v>1228.569</v>
      </c>
      <c r="AN29" s="33">
        <v>1325.308</v>
      </c>
      <c r="AO29" s="33">
        <v>1355.5740000000001</v>
      </c>
      <c r="AP29" s="33">
        <v>1611.48</v>
      </c>
      <c r="AQ29" s="33">
        <v>1330.3489999999999</v>
      </c>
    </row>
    <row r="30" spans="3:43" x14ac:dyDescent="0.25">
      <c r="C30" s="130"/>
      <c r="D30" s="1" t="s">
        <v>105</v>
      </c>
      <c r="E30" s="33">
        <v>911.59810000000004</v>
      </c>
      <c r="F30" s="33">
        <v>917.14729999999997</v>
      </c>
      <c r="G30" s="33">
        <v>979.64369999999997</v>
      </c>
      <c r="H30" s="33">
        <v>883.21529999999996</v>
      </c>
      <c r="I30" s="33">
        <v>957.34799999999996</v>
      </c>
      <c r="J30" s="33">
        <v>1124.8409999999999</v>
      </c>
      <c r="K30" s="33">
        <v>1089.856</v>
      </c>
      <c r="L30" s="33">
        <v>1148.653</v>
      </c>
      <c r="M30" s="33">
        <v>1123.856</v>
      </c>
      <c r="N30" s="33">
        <v>1353.8030000000001</v>
      </c>
      <c r="O30" s="33">
        <v>1008.827</v>
      </c>
      <c r="P30" s="33">
        <v>1088.395</v>
      </c>
      <c r="Q30" s="33">
        <v>931.59519999999998</v>
      </c>
      <c r="R30" s="33">
        <v>1029.4839999999999</v>
      </c>
      <c r="S30" s="33">
        <v>985.4701</v>
      </c>
      <c r="T30" s="33">
        <v>921.94399999999996</v>
      </c>
      <c r="U30" s="33">
        <v>907.43060000000003</v>
      </c>
      <c r="V30" s="33">
        <v>821.71640000000002</v>
      </c>
      <c r="W30" s="33">
        <v>715.54549999999995</v>
      </c>
      <c r="X30" s="33">
        <v>846.45979999999997</v>
      </c>
      <c r="Y30" s="33">
        <v>772.27239999999995</v>
      </c>
      <c r="Z30" s="33">
        <v>820.44299999999998</v>
      </c>
      <c r="AA30" s="33">
        <v>859.7441</v>
      </c>
      <c r="AB30" s="33">
        <v>842.40380000000005</v>
      </c>
      <c r="AC30" s="33">
        <v>869.42819999999995</v>
      </c>
      <c r="AD30" s="33">
        <v>797.92259999999999</v>
      </c>
      <c r="AE30" s="33">
        <v>953.91719999999998</v>
      </c>
      <c r="AF30" s="33">
        <v>999.58010000000002</v>
      </c>
      <c r="AG30" s="62">
        <v>875.47270000000003</v>
      </c>
      <c r="AH30" s="62">
        <v>862.85979999999995</v>
      </c>
      <c r="AI30" s="82">
        <v>872.27200000000005</v>
      </c>
      <c r="AJ30" s="62">
        <v>903.33630000000005</v>
      </c>
      <c r="AK30" s="33">
        <v>872.59469999999999</v>
      </c>
      <c r="AL30" s="33">
        <v>755.19889999999998</v>
      </c>
      <c r="AM30" s="33">
        <v>712.31939999999997</v>
      </c>
      <c r="AN30" s="33">
        <v>744.14070000000004</v>
      </c>
      <c r="AO30" s="33">
        <v>793.12400000000002</v>
      </c>
      <c r="AP30" s="33">
        <v>873.19</v>
      </c>
      <c r="AQ30" s="33">
        <v>985.78710000000001</v>
      </c>
    </row>
    <row r="31" spans="3:43" x14ac:dyDescent="0.25">
      <c r="C31" s="130" t="s">
        <v>11</v>
      </c>
      <c r="D31" s="1" t="s">
        <v>104</v>
      </c>
      <c r="E31" s="33">
        <v>1609.23</v>
      </c>
      <c r="F31" s="33">
        <v>1481.12</v>
      </c>
      <c r="G31" s="33">
        <v>1512.3150000000001</v>
      </c>
      <c r="H31" s="33">
        <v>1647.7429999999999</v>
      </c>
      <c r="I31" s="33">
        <v>1595.53</v>
      </c>
      <c r="J31" s="33">
        <v>1556.84</v>
      </c>
      <c r="K31" s="33">
        <v>1519.587</v>
      </c>
      <c r="L31" s="33">
        <v>1727.2360000000001</v>
      </c>
      <c r="M31" s="33">
        <v>1632.3109999999999</v>
      </c>
      <c r="N31" s="33">
        <v>1671.8030000000001</v>
      </c>
      <c r="O31" s="33">
        <v>1656.6489999999999</v>
      </c>
      <c r="P31" s="33">
        <v>1581.84</v>
      </c>
      <c r="Q31" s="33">
        <v>1574.9169999999999</v>
      </c>
      <c r="R31" s="33">
        <v>1687.3579999999999</v>
      </c>
      <c r="S31" s="33">
        <v>1511.1579999999999</v>
      </c>
      <c r="T31" s="33">
        <v>1510.35</v>
      </c>
      <c r="U31" s="33">
        <v>1491.741</v>
      </c>
      <c r="V31" s="33">
        <v>1368.692</v>
      </c>
      <c r="W31" s="33">
        <v>1307.499</v>
      </c>
      <c r="X31" s="33">
        <v>1318.5129999999999</v>
      </c>
      <c r="Y31" s="33">
        <v>1313.3620000000001</v>
      </c>
      <c r="Z31" s="33">
        <v>1495.3710000000001</v>
      </c>
      <c r="AA31" s="33">
        <v>1262.9290000000001</v>
      </c>
      <c r="AB31" s="33">
        <v>2409.3180000000002</v>
      </c>
      <c r="AC31" s="33">
        <v>1886.489</v>
      </c>
      <c r="AD31" s="33">
        <v>1502.021</v>
      </c>
      <c r="AE31" s="33">
        <v>1534.89</v>
      </c>
      <c r="AF31" s="33">
        <v>1734.3</v>
      </c>
      <c r="AG31" s="62">
        <v>1706.694</v>
      </c>
      <c r="AH31" s="62">
        <v>1677.462</v>
      </c>
      <c r="AI31" s="82">
        <v>1668.7370000000001</v>
      </c>
      <c r="AJ31" s="62">
        <v>1868.2670000000001</v>
      </c>
      <c r="AK31" s="33">
        <v>1832.2629999999999</v>
      </c>
      <c r="AL31" s="33">
        <v>1371.5350000000001</v>
      </c>
      <c r="AM31" s="33">
        <v>1401.7619999999999</v>
      </c>
      <c r="AN31" s="33">
        <v>1333.307</v>
      </c>
      <c r="AO31" s="33">
        <v>1228.8699999999999</v>
      </c>
      <c r="AP31" s="33">
        <v>1441.1769999999999</v>
      </c>
      <c r="AQ31" s="33">
        <v>1181.703</v>
      </c>
    </row>
    <row r="32" spans="3:43" x14ac:dyDescent="0.25">
      <c r="C32" s="130"/>
      <c r="D32" s="1" t="s">
        <v>105</v>
      </c>
      <c r="E32" s="33">
        <v>1208</v>
      </c>
      <c r="F32" s="33">
        <v>1207.298</v>
      </c>
      <c r="G32" s="33">
        <v>1199.0730000000001</v>
      </c>
      <c r="H32" s="33">
        <v>1094.5050000000001</v>
      </c>
      <c r="I32" s="33">
        <v>985.69209999999998</v>
      </c>
      <c r="J32" s="33">
        <v>989.81809999999996</v>
      </c>
      <c r="K32" s="33">
        <v>1020.063</v>
      </c>
      <c r="L32" s="33">
        <v>1003.885</v>
      </c>
      <c r="M32" s="33">
        <v>1078.7529999999999</v>
      </c>
      <c r="N32" s="33">
        <v>965.16240000000005</v>
      </c>
      <c r="O32" s="33">
        <v>1221.672</v>
      </c>
      <c r="P32" s="33">
        <v>1255.672</v>
      </c>
      <c r="Q32" s="33">
        <v>1255.376</v>
      </c>
      <c r="R32" s="33">
        <v>1148.28</v>
      </c>
      <c r="S32" s="33">
        <v>1316.027</v>
      </c>
      <c r="T32" s="33">
        <v>1142.741</v>
      </c>
      <c r="U32" s="33">
        <v>1163.327</v>
      </c>
      <c r="V32" s="33">
        <v>981.26390000000004</v>
      </c>
      <c r="W32" s="33">
        <v>1002.622</v>
      </c>
      <c r="X32" s="33">
        <v>1072.2360000000001</v>
      </c>
      <c r="Y32" s="33">
        <v>1186.1949999999999</v>
      </c>
      <c r="Z32" s="33">
        <v>1140.442</v>
      </c>
      <c r="AA32" s="33">
        <v>1091.943</v>
      </c>
      <c r="AB32" s="33">
        <v>1040.682</v>
      </c>
      <c r="AC32" s="33">
        <v>978.6549</v>
      </c>
      <c r="AD32" s="33">
        <v>1043.873</v>
      </c>
      <c r="AE32" s="33">
        <v>1180.9390000000001</v>
      </c>
      <c r="AF32" s="33">
        <v>1227.069</v>
      </c>
      <c r="AG32" s="62">
        <v>997.93979999999999</v>
      </c>
      <c r="AH32" s="62">
        <v>986.77340000000004</v>
      </c>
      <c r="AI32" s="82">
        <v>1008.578</v>
      </c>
      <c r="AJ32" s="62">
        <v>1039.9749999999999</v>
      </c>
      <c r="AK32" s="33">
        <v>985.73270000000002</v>
      </c>
      <c r="AL32" s="33">
        <v>926.6635</v>
      </c>
      <c r="AM32" s="33">
        <v>909.37580000000003</v>
      </c>
      <c r="AN32" s="33">
        <v>884.90309999999999</v>
      </c>
      <c r="AO32" s="33">
        <v>864.65170000000001</v>
      </c>
      <c r="AP32" s="33">
        <v>803.04960000000005</v>
      </c>
      <c r="AQ32" s="33">
        <v>885.85400000000004</v>
      </c>
    </row>
    <row r="33" spans="3:43" x14ac:dyDescent="0.25">
      <c r="C33" s="130" t="s">
        <v>12</v>
      </c>
      <c r="D33" s="1" t="s">
        <v>104</v>
      </c>
      <c r="E33" s="33">
        <v>1896.2950000000001</v>
      </c>
      <c r="F33" s="33">
        <v>1827.1949999999999</v>
      </c>
      <c r="G33" s="33">
        <v>1984.2570000000001</v>
      </c>
      <c r="H33" s="33">
        <v>1856.82</v>
      </c>
      <c r="I33" s="33">
        <v>1876.4069999999999</v>
      </c>
      <c r="J33" s="33">
        <v>1882.106</v>
      </c>
      <c r="K33" s="33">
        <v>2011.633</v>
      </c>
      <c r="L33" s="33">
        <v>2027.8219999999999</v>
      </c>
      <c r="M33" s="33">
        <v>2027.21</v>
      </c>
      <c r="N33" s="33">
        <v>1987.7950000000001</v>
      </c>
      <c r="O33" s="33">
        <v>1955.644</v>
      </c>
      <c r="P33" s="33">
        <v>1785.443</v>
      </c>
      <c r="Q33" s="33">
        <v>1714.5740000000001</v>
      </c>
      <c r="R33" s="33">
        <v>1752.077</v>
      </c>
      <c r="S33" s="33">
        <v>1806.075</v>
      </c>
      <c r="T33" s="33">
        <v>1728.9159999999999</v>
      </c>
      <c r="U33" s="33">
        <v>1682.1790000000001</v>
      </c>
      <c r="V33" s="33">
        <v>1706.855</v>
      </c>
      <c r="W33" s="33">
        <v>1732.819</v>
      </c>
      <c r="X33" s="33">
        <v>1742.8710000000001</v>
      </c>
      <c r="Y33" s="33">
        <v>1681.356</v>
      </c>
      <c r="Z33" s="33">
        <v>1715.5050000000001</v>
      </c>
      <c r="AA33" s="33">
        <v>1862.2339999999999</v>
      </c>
      <c r="AB33" s="33">
        <v>1857.3979999999999</v>
      </c>
      <c r="AC33" s="33">
        <v>1824.625</v>
      </c>
      <c r="AD33" s="33">
        <v>1869.867</v>
      </c>
      <c r="AE33" s="33">
        <v>1748.3440000000001</v>
      </c>
      <c r="AF33" s="33">
        <v>1808.604</v>
      </c>
      <c r="AG33" s="62">
        <v>1755.5319999999999</v>
      </c>
      <c r="AH33" s="62">
        <v>1927.056</v>
      </c>
      <c r="AI33" s="82">
        <v>1878.902</v>
      </c>
      <c r="AJ33" s="62">
        <v>1931.585</v>
      </c>
      <c r="AK33" s="33">
        <v>1826.36</v>
      </c>
      <c r="AL33" s="33">
        <v>1791.9480000000001</v>
      </c>
      <c r="AM33" s="33">
        <v>1710</v>
      </c>
      <c r="AN33" s="33">
        <v>1831.7940000000001</v>
      </c>
      <c r="AO33" s="33">
        <v>1761.0360000000001</v>
      </c>
      <c r="AP33" s="33">
        <v>1838.393</v>
      </c>
      <c r="AQ33" s="33">
        <v>1946.848</v>
      </c>
    </row>
    <row r="34" spans="3:43" x14ac:dyDescent="0.25">
      <c r="C34" s="130"/>
      <c r="D34" s="1" t="s">
        <v>105</v>
      </c>
      <c r="E34" s="33">
        <v>1205.751</v>
      </c>
      <c r="F34" s="33">
        <v>1243.0640000000001</v>
      </c>
      <c r="G34" s="33">
        <v>1388.557</v>
      </c>
      <c r="H34" s="33">
        <v>1378.1959999999999</v>
      </c>
      <c r="I34" s="33">
        <v>1440.2380000000001</v>
      </c>
      <c r="J34" s="33">
        <v>1441.8779999999999</v>
      </c>
      <c r="K34" s="33">
        <v>1357.0940000000001</v>
      </c>
      <c r="L34" s="33">
        <v>1327.614</v>
      </c>
      <c r="M34" s="33">
        <v>1190.365</v>
      </c>
      <c r="N34" s="33">
        <v>1183.6410000000001</v>
      </c>
      <c r="O34" s="33">
        <v>1310.471</v>
      </c>
      <c r="P34" s="33">
        <v>1376.471</v>
      </c>
      <c r="Q34" s="33">
        <v>1408.434</v>
      </c>
      <c r="R34" s="33">
        <v>1418.1130000000001</v>
      </c>
      <c r="S34" s="33">
        <v>1471.0419999999999</v>
      </c>
      <c r="T34" s="33">
        <v>1384.903</v>
      </c>
      <c r="U34" s="33">
        <v>1330.972</v>
      </c>
      <c r="V34" s="33">
        <v>1322.9059999999999</v>
      </c>
      <c r="W34" s="33">
        <v>1261.6759999999999</v>
      </c>
      <c r="X34" s="33">
        <v>1258.5989999999999</v>
      </c>
      <c r="Y34" s="33">
        <v>1161.5609999999999</v>
      </c>
      <c r="Z34" s="33">
        <v>1235.182</v>
      </c>
      <c r="AA34" s="33">
        <v>1196.1220000000001</v>
      </c>
      <c r="AB34" s="33">
        <v>1249.617</v>
      </c>
      <c r="AC34" s="33">
        <v>1289.662</v>
      </c>
      <c r="AD34" s="33">
        <v>1350.16</v>
      </c>
      <c r="AE34" s="33">
        <v>1362.12</v>
      </c>
      <c r="AF34" s="33">
        <v>1288.04</v>
      </c>
      <c r="AG34" s="62">
        <v>1283.559</v>
      </c>
      <c r="AH34" s="62">
        <v>1228.3309999999999</v>
      </c>
      <c r="AI34" s="82">
        <v>1168.441</v>
      </c>
      <c r="AJ34" s="62">
        <v>1169.5219999999999</v>
      </c>
      <c r="AK34" s="33">
        <v>1100.0630000000001</v>
      </c>
      <c r="AL34" s="33">
        <v>1082.079</v>
      </c>
      <c r="AM34" s="33">
        <v>1086.3579999999999</v>
      </c>
      <c r="AN34" s="33">
        <v>1220.57</v>
      </c>
      <c r="AO34" s="33">
        <v>1302.7449999999999</v>
      </c>
      <c r="AP34" s="33">
        <v>1289.528</v>
      </c>
      <c r="AQ34" s="33">
        <v>1336.12</v>
      </c>
    </row>
    <row r="35" spans="3:43" x14ac:dyDescent="0.25">
      <c r="C35" s="130" t="s">
        <v>85</v>
      </c>
      <c r="D35" s="1" t="s">
        <v>104</v>
      </c>
      <c r="E35" s="33">
        <v>1661.6780000000001</v>
      </c>
      <c r="F35" s="33">
        <v>1666.5630000000001</v>
      </c>
      <c r="G35" s="33">
        <v>1632.347</v>
      </c>
      <c r="H35" s="33">
        <v>1713.0150000000001</v>
      </c>
      <c r="I35" s="33">
        <v>1680.0229999999999</v>
      </c>
      <c r="J35" s="33">
        <v>1657.0070000000001</v>
      </c>
      <c r="K35" s="33">
        <v>1754.0730000000001</v>
      </c>
      <c r="L35" s="33">
        <v>1803.5730000000001</v>
      </c>
      <c r="M35" s="33">
        <v>1737.1769999999999</v>
      </c>
      <c r="N35" s="33">
        <v>1724.9369999999999</v>
      </c>
      <c r="O35" s="33">
        <v>1834.287</v>
      </c>
      <c r="P35" s="33">
        <v>1723.01</v>
      </c>
      <c r="Q35" s="33">
        <v>1569.9680000000001</v>
      </c>
      <c r="R35" s="33">
        <v>1787.7629999999999</v>
      </c>
      <c r="S35" s="33">
        <v>1629.702</v>
      </c>
      <c r="T35" s="33">
        <v>1717.9</v>
      </c>
      <c r="U35" s="33">
        <v>1630.586</v>
      </c>
      <c r="V35" s="33">
        <v>1522.346</v>
      </c>
      <c r="W35" s="33">
        <v>1525.682</v>
      </c>
      <c r="X35" s="33">
        <v>1521.5340000000001</v>
      </c>
      <c r="Y35" s="33">
        <v>1594.2550000000001</v>
      </c>
      <c r="Z35" s="33">
        <v>1645.249</v>
      </c>
      <c r="AA35" s="33">
        <v>1649.69</v>
      </c>
      <c r="AB35" s="33">
        <v>1687.8889999999999</v>
      </c>
      <c r="AC35" s="33">
        <v>1669.115</v>
      </c>
      <c r="AD35" s="33">
        <v>1620.864</v>
      </c>
      <c r="AE35" s="33">
        <v>1685.056</v>
      </c>
      <c r="AF35" s="33">
        <v>1804.087</v>
      </c>
      <c r="AG35" s="62">
        <v>1807.8030000000001</v>
      </c>
      <c r="AH35" s="62">
        <v>1810.307</v>
      </c>
      <c r="AI35" s="82">
        <v>1800.9849999999999</v>
      </c>
      <c r="AJ35" s="62">
        <v>1797.0119999999999</v>
      </c>
      <c r="AK35" s="33">
        <v>1771.9359999999999</v>
      </c>
      <c r="AL35" s="33">
        <v>1631.518</v>
      </c>
      <c r="AM35" s="33">
        <v>1574.847</v>
      </c>
      <c r="AN35" s="33">
        <v>1650.0630000000001</v>
      </c>
      <c r="AO35" s="33">
        <v>1881.191</v>
      </c>
      <c r="AP35" s="33">
        <v>1749.3910000000001</v>
      </c>
      <c r="AQ35" s="33">
        <v>1873.43</v>
      </c>
    </row>
    <row r="36" spans="3:43" x14ac:dyDescent="0.25">
      <c r="C36" s="130"/>
      <c r="D36" s="1" t="s">
        <v>105</v>
      </c>
      <c r="E36" s="33">
        <v>1213.2380000000001</v>
      </c>
      <c r="F36" s="33">
        <v>1216.895</v>
      </c>
      <c r="G36" s="33">
        <v>1038.066</v>
      </c>
      <c r="H36" s="33">
        <v>1009.758</v>
      </c>
      <c r="I36" s="33">
        <v>1090.183</v>
      </c>
      <c r="J36" s="33">
        <v>1045.5650000000001</v>
      </c>
      <c r="K36" s="33">
        <v>1159.6179999999999</v>
      </c>
      <c r="L36" s="33">
        <v>1118.6210000000001</v>
      </c>
      <c r="M36" s="33">
        <v>1155.0719999999999</v>
      </c>
      <c r="N36" s="33">
        <v>1010.0359999999999</v>
      </c>
      <c r="O36" s="33">
        <v>1105.25</v>
      </c>
      <c r="P36" s="33">
        <v>1154.2470000000001</v>
      </c>
      <c r="Q36" s="33">
        <v>1167.673</v>
      </c>
      <c r="R36" s="33">
        <v>1072.5830000000001</v>
      </c>
      <c r="S36" s="33">
        <v>1261.54</v>
      </c>
      <c r="T36" s="33">
        <v>1215.4259999999999</v>
      </c>
      <c r="U36" s="33">
        <v>1273.453</v>
      </c>
      <c r="V36" s="33">
        <v>1287.7909999999999</v>
      </c>
      <c r="W36" s="33">
        <v>1222.135</v>
      </c>
      <c r="X36" s="33">
        <v>1102.9490000000001</v>
      </c>
      <c r="Y36" s="33">
        <v>1060.875</v>
      </c>
      <c r="Z36" s="33">
        <v>1095.7809999999999</v>
      </c>
      <c r="AA36" s="33">
        <v>1058.779</v>
      </c>
      <c r="AB36" s="33">
        <v>1135.356</v>
      </c>
      <c r="AC36" s="33">
        <v>1120.42</v>
      </c>
      <c r="AD36" s="33">
        <v>1117.5360000000001</v>
      </c>
      <c r="AE36" s="33">
        <v>1314.8430000000001</v>
      </c>
      <c r="AF36" s="33">
        <v>1260.3030000000001</v>
      </c>
      <c r="AG36" s="62">
        <v>1265.5519999999999</v>
      </c>
      <c r="AH36" s="62">
        <v>1253.8510000000001</v>
      </c>
      <c r="AI36" s="82">
        <v>1233.0809999999999</v>
      </c>
      <c r="AJ36" s="62">
        <v>1215.6949999999999</v>
      </c>
      <c r="AK36" s="33">
        <v>1154.1310000000001</v>
      </c>
      <c r="AL36" s="33">
        <v>1103.5260000000001</v>
      </c>
      <c r="AM36" s="33">
        <v>1149.9079999999999</v>
      </c>
      <c r="AN36" s="33">
        <v>1116.289</v>
      </c>
      <c r="AO36" s="33">
        <v>1015.543</v>
      </c>
      <c r="AP36" s="33">
        <v>1011.3</v>
      </c>
      <c r="AQ36" s="33">
        <v>1041.9449999999999</v>
      </c>
    </row>
    <row r="37" spans="3:43" x14ac:dyDescent="0.25">
      <c r="C37" s="130" t="s">
        <v>13</v>
      </c>
      <c r="D37" s="1" t="s">
        <v>104</v>
      </c>
      <c r="E37" s="33">
        <v>1575.836</v>
      </c>
      <c r="F37" s="33">
        <v>1676.63</v>
      </c>
      <c r="G37" s="33">
        <v>1581.2339999999999</v>
      </c>
      <c r="H37" s="33">
        <v>1592.021</v>
      </c>
      <c r="I37" s="33">
        <v>1669.0509999999999</v>
      </c>
      <c r="J37" s="33">
        <v>1652.94</v>
      </c>
      <c r="K37" s="33">
        <v>1741.0150000000001</v>
      </c>
      <c r="L37" s="33">
        <v>1731.152</v>
      </c>
      <c r="M37" s="33">
        <v>1746.6079999999999</v>
      </c>
      <c r="N37" s="33">
        <v>1660.847</v>
      </c>
      <c r="O37" s="33">
        <v>1615.12</v>
      </c>
      <c r="P37" s="33">
        <v>1619.848</v>
      </c>
      <c r="Q37" s="33">
        <v>1598.864</v>
      </c>
      <c r="R37" s="33">
        <v>1663.442</v>
      </c>
      <c r="S37" s="33">
        <v>1689.338</v>
      </c>
      <c r="T37" s="33">
        <v>1669.558</v>
      </c>
      <c r="U37" s="33">
        <v>1660.96</v>
      </c>
      <c r="V37" s="33">
        <v>1645.8150000000001</v>
      </c>
      <c r="W37" s="33">
        <v>1591.3230000000001</v>
      </c>
      <c r="X37" s="33">
        <v>1552.9069999999999</v>
      </c>
      <c r="Y37" s="33">
        <v>1549.972</v>
      </c>
      <c r="Z37" s="33">
        <v>1592.097</v>
      </c>
      <c r="AA37" s="33">
        <v>1637.46</v>
      </c>
      <c r="AB37" s="33">
        <v>1632.0889999999999</v>
      </c>
      <c r="AC37" s="33">
        <v>1619.2</v>
      </c>
      <c r="AD37" s="33">
        <v>1707.4570000000001</v>
      </c>
      <c r="AE37" s="33">
        <v>1761.376</v>
      </c>
      <c r="AF37" s="33">
        <v>1766.261</v>
      </c>
      <c r="AG37" s="62">
        <v>1818.46</v>
      </c>
      <c r="AH37" s="62">
        <v>1851.8209999999999</v>
      </c>
      <c r="AI37" s="82">
        <v>1882.348</v>
      </c>
      <c r="AJ37" s="62">
        <v>1924.22</v>
      </c>
      <c r="AK37" s="33">
        <v>1909.838</v>
      </c>
      <c r="AL37" s="33">
        <v>1763.502</v>
      </c>
      <c r="AM37" s="33">
        <v>1803.547</v>
      </c>
      <c r="AN37" s="33">
        <v>1817.655</v>
      </c>
      <c r="AO37" s="33">
        <v>1892.3019999999999</v>
      </c>
      <c r="AP37" s="33">
        <v>2034.23</v>
      </c>
      <c r="AQ37" s="33">
        <v>1710.175</v>
      </c>
    </row>
    <row r="38" spans="3:43" x14ac:dyDescent="0.25">
      <c r="C38" s="130"/>
      <c r="D38" s="1" t="s">
        <v>105</v>
      </c>
      <c r="E38" s="33">
        <v>1080.3230000000001</v>
      </c>
      <c r="F38" s="33">
        <v>1161.182</v>
      </c>
      <c r="G38" s="33">
        <v>1106.7429999999999</v>
      </c>
      <c r="H38" s="33">
        <v>1078.787</v>
      </c>
      <c r="I38" s="33">
        <v>1104.039</v>
      </c>
      <c r="J38" s="33">
        <v>1055.0909999999999</v>
      </c>
      <c r="K38" s="33">
        <v>1161.5450000000001</v>
      </c>
      <c r="L38" s="33">
        <v>1139.19</v>
      </c>
      <c r="M38" s="33">
        <v>1146.761</v>
      </c>
      <c r="N38" s="33">
        <v>1200.799</v>
      </c>
      <c r="O38" s="33">
        <v>1165.1780000000001</v>
      </c>
      <c r="P38" s="33">
        <v>1163.7909999999999</v>
      </c>
      <c r="Q38" s="33">
        <v>1097.222</v>
      </c>
      <c r="R38" s="33">
        <v>1118.3869999999999</v>
      </c>
      <c r="S38" s="33">
        <v>1139.499</v>
      </c>
      <c r="T38" s="33">
        <v>1121.4179999999999</v>
      </c>
      <c r="U38" s="33">
        <v>1209.6210000000001</v>
      </c>
      <c r="V38" s="33">
        <v>1230.163</v>
      </c>
      <c r="W38" s="33">
        <v>1187.6179999999999</v>
      </c>
      <c r="X38" s="33">
        <v>1157.316</v>
      </c>
      <c r="Y38" s="33">
        <v>1173.0840000000001</v>
      </c>
      <c r="Z38" s="33">
        <v>1068.2660000000001</v>
      </c>
      <c r="AA38" s="33">
        <v>1125.0899999999999</v>
      </c>
      <c r="AB38" s="33">
        <v>1150.8489999999999</v>
      </c>
      <c r="AC38" s="33">
        <v>1168.835</v>
      </c>
      <c r="AD38" s="33">
        <v>1250.7919999999999</v>
      </c>
      <c r="AE38" s="33">
        <v>1246.222</v>
      </c>
      <c r="AF38" s="33">
        <v>1278.819</v>
      </c>
      <c r="AG38" s="62">
        <v>1338.0889999999999</v>
      </c>
      <c r="AH38" s="62">
        <v>1312.2149999999999</v>
      </c>
      <c r="AI38" s="82">
        <v>1316.729</v>
      </c>
      <c r="AJ38" s="62">
        <v>1365.8019999999999</v>
      </c>
      <c r="AK38" s="33">
        <v>1343.326</v>
      </c>
      <c r="AL38" s="33">
        <v>1292.1110000000001</v>
      </c>
      <c r="AM38" s="33">
        <v>1236.6859999999999</v>
      </c>
      <c r="AN38" s="33">
        <v>1250.867</v>
      </c>
      <c r="AO38" s="33">
        <v>1271.846</v>
      </c>
      <c r="AP38" s="33">
        <v>1332.39</v>
      </c>
      <c r="AQ38" s="33">
        <v>1220.6880000000001</v>
      </c>
    </row>
    <row r="39" spans="3:43" x14ac:dyDescent="0.25">
      <c r="C39" s="130" t="s">
        <v>14</v>
      </c>
      <c r="D39" s="1" t="s">
        <v>104</v>
      </c>
      <c r="E39" s="33">
        <v>2004.951</v>
      </c>
      <c r="F39" s="33">
        <v>2028.405</v>
      </c>
      <c r="G39" s="33">
        <v>2123.9169999999999</v>
      </c>
      <c r="H39" s="33">
        <v>2190.2669999999998</v>
      </c>
      <c r="I39" s="33">
        <v>2191.1469999999999</v>
      </c>
      <c r="J39" s="33">
        <v>2306.3159999999998</v>
      </c>
      <c r="K39" s="33">
        <v>2280.4079999999999</v>
      </c>
      <c r="L39" s="33">
        <v>2238.9479999999999</v>
      </c>
      <c r="M39" s="33">
        <v>2407.203</v>
      </c>
      <c r="N39" s="33">
        <v>2363.2629999999999</v>
      </c>
      <c r="O39" s="33">
        <v>2441.8180000000002</v>
      </c>
      <c r="P39" s="33">
        <v>2337.3470000000002</v>
      </c>
      <c r="Q39" s="33">
        <v>2382.6970000000001</v>
      </c>
      <c r="R39" s="33">
        <v>2476.7710000000002</v>
      </c>
      <c r="S39" s="33">
        <v>2552.0230000000001</v>
      </c>
      <c r="T39" s="33">
        <v>2423.2739999999999</v>
      </c>
      <c r="U39" s="33">
        <v>2451.8090000000002</v>
      </c>
      <c r="V39" s="33">
        <v>2284.2550000000001</v>
      </c>
      <c r="W39" s="33">
        <v>2351.7280000000001</v>
      </c>
      <c r="X39" s="33">
        <v>2453.989</v>
      </c>
      <c r="Y39" s="33">
        <v>2466.15</v>
      </c>
      <c r="Z39" s="33">
        <v>2358.8960000000002</v>
      </c>
      <c r="AA39" s="33">
        <v>2465.2600000000002</v>
      </c>
      <c r="AB39" s="33">
        <v>2424.6559999999999</v>
      </c>
      <c r="AC39" s="33">
        <v>2520.5920000000001</v>
      </c>
      <c r="AD39" s="33">
        <v>2444.4969999999998</v>
      </c>
      <c r="AE39" s="33">
        <v>2511.194</v>
      </c>
      <c r="AF39" s="33">
        <v>2425.2069999999999</v>
      </c>
      <c r="AG39" s="62">
        <v>2416.096</v>
      </c>
      <c r="AH39" s="62">
        <v>2397.2359999999999</v>
      </c>
      <c r="AI39" s="82">
        <v>2500.6990000000001</v>
      </c>
      <c r="AJ39" s="62">
        <v>2627.4520000000002</v>
      </c>
      <c r="AK39" s="33">
        <v>2679.5529999999999</v>
      </c>
      <c r="AL39" s="33">
        <v>2684.116</v>
      </c>
      <c r="AM39" s="33">
        <v>2729.319</v>
      </c>
      <c r="AN39" s="33">
        <v>2530.6979999999999</v>
      </c>
      <c r="AO39" s="33">
        <v>2517.2930000000001</v>
      </c>
      <c r="AP39" s="33">
        <v>2392.0940000000001</v>
      </c>
      <c r="AQ39" s="33">
        <v>2254.2280000000001</v>
      </c>
    </row>
    <row r="40" spans="3:43" x14ac:dyDescent="0.25">
      <c r="C40" s="130"/>
      <c r="D40" s="1" t="s">
        <v>105</v>
      </c>
      <c r="E40" s="33">
        <v>1483.931</v>
      </c>
      <c r="F40" s="33">
        <v>1611.0039999999999</v>
      </c>
      <c r="G40" s="33">
        <v>1515.7370000000001</v>
      </c>
      <c r="H40" s="33">
        <v>1490.6469999999999</v>
      </c>
      <c r="I40" s="33">
        <v>1459.944</v>
      </c>
      <c r="J40" s="33">
        <v>1495.539</v>
      </c>
      <c r="K40" s="33">
        <v>1461.915</v>
      </c>
      <c r="L40" s="33">
        <v>1517.2919999999999</v>
      </c>
      <c r="M40" s="33">
        <v>1600.645</v>
      </c>
      <c r="N40" s="33">
        <v>1749.923</v>
      </c>
      <c r="O40" s="33">
        <v>1707.673</v>
      </c>
      <c r="P40" s="33">
        <v>1777.875</v>
      </c>
      <c r="Q40" s="33">
        <v>1581.1949999999999</v>
      </c>
      <c r="R40" s="33">
        <v>1718.91</v>
      </c>
      <c r="S40" s="33">
        <v>1632.9590000000001</v>
      </c>
      <c r="T40" s="33">
        <v>1592.547</v>
      </c>
      <c r="U40" s="33">
        <v>1507.3579999999999</v>
      </c>
      <c r="V40" s="33">
        <v>1531.681</v>
      </c>
      <c r="W40" s="33">
        <v>1642.7529999999999</v>
      </c>
      <c r="X40" s="33">
        <v>1641.3520000000001</v>
      </c>
      <c r="Y40" s="33">
        <v>1671.3679999999999</v>
      </c>
      <c r="Z40" s="33">
        <v>1718.239</v>
      </c>
      <c r="AA40" s="33">
        <v>1693.44</v>
      </c>
      <c r="AB40" s="33">
        <v>1718.384</v>
      </c>
      <c r="AC40" s="33">
        <v>1646.155</v>
      </c>
      <c r="AD40" s="33">
        <v>1675.875</v>
      </c>
      <c r="AE40" s="33">
        <v>1655.704</v>
      </c>
      <c r="AF40" s="33">
        <v>1737.002</v>
      </c>
      <c r="AG40" s="62">
        <v>1703.585</v>
      </c>
      <c r="AH40" s="62">
        <v>1782.0920000000001</v>
      </c>
      <c r="AI40" s="82">
        <v>1806.6120000000001</v>
      </c>
      <c r="AJ40" s="62">
        <v>1833.895</v>
      </c>
      <c r="AK40" s="33">
        <v>1813.4760000000001</v>
      </c>
      <c r="AL40" s="33">
        <v>1455.847</v>
      </c>
      <c r="AM40" s="33">
        <v>1529.9290000000001</v>
      </c>
      <c r="AN40" s="33">
        <v>1441.4380000000001</v>
      </c>
      <c r="AO40" s="33">
        <v>1397.201</v>
      </c>
      <c r="AP40" s="33">
        <v>1452.8720000000001</v>
      </c>
      <c r="AQ40" s="33">
        <v>1552.451</v>
      </c>
    </row>
    <row r="41" spans="3:43" x14ac:dyDescent="0.25">
      <c r="C41" s="130" t="s">
        <v>15</v>
      </c>
      <c r="D41" s="1" t="s">
        <v>104</v>
      </c>
      <c r="E41" s="33">
        <v>1908.6210000000001</v>
      </c>
      <c r="F41" s="33">
        <v>1830.472</v>
      </c>
      <c r="G41" s="33">
        <v>1925.595</v>
      </c>
      <c r="H41" s="33">
        <v>1801.769</v>
      </c>
      <c r="I41" s="33">
        <v>1956.2550000000001</v>
      </c>
      <c r="J41" s="33">
        <v>2063.0210000000002</v>
      </c>
      <c r="K41" s="33">
        <v>2157.3960000000002</v>
      </c>
      <c r="L41" s="33">
        <v>2132.9</v>
      </c>
      <c r="M41" s="33">
        <v>2086.8139999999999</v>
      </c>
      <c r="N41" s="33">
        <v>2033.1790000000001</v>
      </c>
      <c r="O41" s="33">
        <v>2087.2040000000002</v>
      </c>
      <c r="P41" s="33">
        <v>2027.9680000000001</v>
      </c>
      <c r="Q41" s="33">
        <v>1986.874</v>
      </c>
      <c r="R41" s="33">
        <v>1933.1379999999999</v>
      </c>
      <c r="S41" s="33">
        <v>1955.2529999999999</v>
      </c>
      <c r="T41" s="33">
        <v>1926.6020000000001</v>
      </c>
      <c r="U41" s="33">
        <v>1911.7349999999999</v>
      </c>
      <c r="V41" s="33">
        <v>1864.36</v>
      </c>
      <c r="W41" s="33">
        <v>1895.847</v>
      </c>
      <c r="X41" s="33">
        <v>1978.0550000000001</v>
      </c>
      <c r="Y41" s="33">
        <v>1944.1880000000001</v>
      </c>
      <c r="Z41" s="33">
        <v>1985.7619999999999</v>
      </c>
      <c r="AA41" s="33">
        <v>1958.94</v>
      </c>
      <c r="AB41" s="33">
        <v>1981.4110000000001</v>
      </c>
      <c r="AC41" s="33">
        <v>1921.1690000000001</v>
      </c>
      <c r="AD41" s="33">
        <v>1970.03</v>
      </c>
      <c r="AE41" s="33">
        <v>2107.1860000000001</v>
      </c>
      <c r="AF41" s="33">
        <v>2156.299</v>
      </c>
      <c r="AG41" s="62">
        <v>2213.88</v>
      </c>
      <c r="AH41" s="62">
        <v>2120.3609999999999</v>
      </c>
      <c r="AI41" s="82">
        <v>2143.212</v>
      </c>
      <c r="AJ41" s="62">
        <v>2236.8980000000001</v>
      </c>
      <c r="AK41" s="33">
        <v>2113.5940000000001</v>
      </c>
      <c r="AL41" s="33">
        <v>2049.0239999999999</v>
      </c>
      <c r="AM41" s="33">
        <v>2055.598</v>
      </c>
      <c r="AN41" s="33">
        <v>2074.1559999999999</v>
      </c>
      <c r="AO41" s="33">
        <v>2034.9490000000001</v>
      </c>
      <c r="AP41" s="33">
        <v>1935.8720000000001</v>
      </c>
      <c r="AQ41" s="33">
        <v>1911.183</v>
      </c>
    </row>
    <row r="42" spans="3:43" x14ac:dyDescent="0.25">
      <c r="C42" s="130"/>
      <c r="D42" s="1" t="s">
        <v>105</v>
      </c>
      <c r="E42" s="33">
        <v>1610.8</v>
      </c>
      <c r="F42" s="33">
        <v>1408.8130000000001</v>
      </c>
      <c r="G42" s="33">
        <v>1500.3409999999999</v>
      </c>
      <c r="H42" s="33">
        <v>1527.548</v>
      </c>
      <c r="I42" s="33">
        <v>1587.1189999999999</v>
      </c>
      <c r="J42" s="33">
        <v>1537.12</v>
      </c>
      <c r="K42" s="33">
        <v>1589.8530000000001</v>
      </c>
      <c r="L42" s="33">
        <v>1525.67</v>
      </c>
      <c r="M42" s="33">
        <v>1509.8820000000001</v>
      </c>
      <c r="N42" s="33">
        <v>1581.1880000000001</v>
      </c>
      <c r="O42" s="33">
        <v>1627.1890000000001</v>
      </c>
      <c r="P42" s="33">
        <v>1553.4449999999999</v>
      </c>
      <c r="Q42" s="33">
        <v>1564.2</v>
      </c>
      <c r="R42" s="33">
        <v>1401.88</v>
      </c>
      <c r="S42" s="33">
        <v>1354.866</v>
      </c>
      <c r="T42" s="33">
        <v>1444.931</v>
      </c>
      <c r="U42" s="33">
        <v>1421.7139999999999</v>
      </c>
      <c r="V42" s="33">
        <v>1432.1179999999999</v>
      </c>
      <c r="W42" s="33">
        <v>1427.951</v>
      </c>
      <c r="X42" s="33">
        <v>1497.9480000000001</v>
      </c>
      <c r="Y42" s="33">
        <v>1447.24</v>
      </c>
      <c r="Z42" s="33">
        <v>1469.0160000000001</v>
      </c>
      <c r="AA42" s="33">
        <v>1411.12</v>
      </c>
      <c r="AB42" s="33">
        <v>1483.365</v>
      </c>
      <c r="AC42" s="33">
        <v>1501.1579999999999</v>
      </c>
      <c r="AD42" s="33">
        <v>1467.1030000000001</v>
      </c>
      <c r="AE42" s="33">
        <v>1484.91</v>
      </c>
      <c r="AF42" s="33">
        <v>1544.422</v>
      </c>
      <c r="AG42" s="62">
        <v>1583.4449999999999</v>
      </c>
      <c r="AH42" s="62">
        <v>1671.3309999999999</v>
      </c>
      <c r="AI42" s="82">
        <v>1640.914</v>
      </c>
      <c r="AJ42" s="62">
        <v>1643.1969999999999</v>
      </c>
      <c r="AK42" s="33">
        <v>1633.317</v>
      </c>
      <c r="AL42" s="33">
        <v>1588.7950000000001</v>
      </c>
      <c r="AM42" s="33">
        <v>1412.5029999999999</v>
      </c>
      <c r="AN42" s="33">
        <v>1483.2950000000001</v>
      </c>
      <c r="AO42" s="33">
        <v>1402.6079999999999</v>
      </c>
      <c r="AP42" s="33">
        <v>1268.9760000000001</v>
      </c>
      <c r="AQ42" s="33">
        <v>1296.0989999999999</v>
      </c>
    </row>
    <row r="43" spans="3:43" x14ac:dyDescent="0.25">
      <c r="C43" s="130" t="s">
        <v>16</v>
      </c>
      <c r="D43" s="1" t="s">
        <v>104</v>
      </c>
      <c r="E43" s="33">
        <v>2292.462</v>
      </c>
      <c r="F43" s="33">
        <v>2147.3209999999999</v>
      </c>
      <c r="G43" s="33">
        <v>2204.5230000000001</v>
      </c>
      <c r="H43" s="33">
        <v>2068.5949999999998</v>
      </c>
      <c r="I43" s="33">
        <v>2019.7919999999999</v>
      </c>
      <c r="J43" s="33">
        <v>1979.7639999999999</v>
      </c>
      <c r="K43" s="33">
        <v>2061.922</v>
      </c>
      <c r="L43" s="33">
        <v>2265.8789999999999</v>
      </c>
      <c r="M43" s="33">
        <v>2157.2159999999999</v>
      </c>
      <c r="N43" s="33">
        <v>2095.913</v>
      </c>
      <c r="O43" s="33">
        <v>2121.5990000000002</v>
      </c>
      <c r="P43" s="33">
        <v>2368.7579999999998</v>
      </c>
      <c r="Q43" s="33">
        <v>2108.5300000000002</v>
      </c>
      <c r="R43" s="33">
        <v>2057.944</v>
      </c>
      <c r="S43" s="33">
        <v>2119.8330000000001</v>
      </c>
      <c r="T43" s="33">
        <v>2062.7179999999998</v>
      </c>
      <c r="U43" s="33">
        <v>1952.2080000000001</v>
      </c>
      <c r="V43" s="33">
        <v>1961.076</v>
      </c>
      <c r="W43" s="33">
        <v>1973.269</v>
      </c>
      <c r="X43" s="33">
        <v>2055.5740000000001</v>
      </c>
      <c r="Y43" s="33">
        <v>2072.3609999999999</v>
      </c>
      <c r="Z43" s="33">
        <v>2062.1529999999998</v>
      </c>
      <c r="AA43" s="33">
        <v>2098.904</v>
      </c>
      <c r="AB43" s="33">
        <v>2081.4609999999998</v>
      </c>
      <c r="AC43" s="33">
        <v>2087.8620000000001</v>
      </c>
      <c r="AD43" s="33">
        <v>2126.4059999999999</v>
      </c>
      <c r="AE43" s="33">
        <v>2190.808</v>
      </c>
      <c r="AF43" s="33">
        <v>2275.2559999999999</v>
      </c>
      <c r="AG43" s="62">
        <v>2313.4450000000002</v>
      </c>
      <c r="AH43" s="62">
        <v>2376.1329999999998</v>
      </c>
      <c r="AI43" s="82">
        <v>2364.5030000000002</v>
      </c>
      <c r="AJ43" s="62">
        <v>2559.0450000000001</v>
      </c>
      <c r="AK43" s="33">
        <v>2540.0729999999999</v>
      </c>
      <c r="AL43" s="33">
        <v>2595.4299999999998</v>
      </c>
      <c r="AM43" s="33">
        <v>2196.7429999999999</v>
      </c>
      <c r="AN43" s="33">
        <v>2243.9609999999998</v>
      </c>
      <c r="AO43" s="33">
        <v>2574.6889999999999</v>
      </c>
      <c r="AP43" s="33">
        <v>2919.1410000000001</v>
      </c>
      <c r="AQ43" s="33">
        <v>2324.8879999999999</v>
      </c>
    </row>
    <row r="44" spans="3:43" x14ac:dyDescent="0.25">
      <c r="C44" s="130"/>
      <c r="D44" s="1" t="s">
        <v>105</v>
      </c>
      <c r="E44" s="33">
        <v>1619.242</v>
      </c>
      <c r="F44" s="33">
        <v>1640.7529999999999</v>
      </c>
      <c r="G44" s="33">
        <v>1744.317</v>
      </c>
      <c r="H44" s="33">
        <v>1733.5440000000001</v>
      </c>
      <c r="I44" s="33">
        <v>1605.617</v>
      </c>
      <c r="J44" s="33">
        <v>1493.8440000000001</v>
      </c>
      <c r="K44" s="33">
        <v>1795.027</v>
      </c>
      <c r="L44" s="33">
        <v>1823.4490000000001</v>
      </c>
      <c r="M44" s="33">
        <v>1725.009</v>
      </c>
      <c r="N44" s="33">
        <v>1615.5350000000001</v>
      </c>
      <c r="O44" s="33">
        <v>1815.049</v>
      </c>
      <c r="P44" s="33">
        <v>1842.48</v>
      </c>
      <c r="Q44" s="33">
        <v>1740.8779999999999</v>
      </c>
      <c r="R44" s="33">
        <v>1686.183</v>
      </c>
      <c r="S44" s="33">
        <v>1631.3309999999999</v>
      </c>
      <c r="T44" s="33">
        <v>1608.933</v>
      </c>
      <c r="U44" s="33">
        <v>1560.231</v>
      </c>
      <c r="V44" s="33">
        <v>1455.479</v>
      </c>
      <c r="W44" s="33">
        <v>1580.9970000000001</v>
      </c>
      <c r="X44" s="33">
        <v>1587.192</v>
      </c>
      <c r="Y44" s="33">
        <v>1678.2629999999999</v>
      </c>
      <c r="Z44" s="33">
        <v>1679.88</v>
      </c>
      <c r="AA44" s="33">
        <v>1581.2239999999999</v>
      </c>
      <c r="AB44" s="33">
        <v>1595.702</v>
      </c>
      <c r="AC44" s="33">
        <v>1555.2260000000001</v>
      </c>
      <c r="AD44" s="33">
        <v>1657.5170000000001</v>
      </c>
      <c r="AE44" s="33">
        <v>1720.5160000000001</v>
      </c>
      <c r="AF44" s="33">
        <v>1715.0440000000001</v>
      </c>
      <c r="AG44" s="62">
        <v>1634.7529999999999</v>
      </c>
      <c r="AH44" s="62">
        <v>1630.46</v>
      </c>
      <c r="AI44" s="82">
        <v>1705.451</v>
      </c>
      <c r="AJ44" s="62">
        <v>1791.1679999999999</v>
      </c>
      <c r="AK44" s="33">
        <v>1730.9359999999999</v>
      </c>
      <c r="AL44" s="33">
        <v>1952.5630000000001</v>
      </c>
      <c r="AM44" s="33">
        <v>2063.9409999999998</v>
      </c>
      <c r="AN44" s="33">
        <v>2100.2350000000001</v>
      </c>
      <c r="AO44" s="33">
        <v>2139.4360000000001</v>
      </c>
      <c r="AP44" s="33">
        <v>1892.154</v>
      </c>
      <c r="AQ44" s="33">
        <v>1658.914</v>
      </c>
    </row>
    <row r="45" spans="3:43" x14ac:dyDescent="0.25">
      <c r="C45" s="130" t="s">
        <v>17</v>
      </c>
      <c r="D45" s="1" t="s">
        <v>104</v>
      </c>
      <c r="E45" s="33">
        <v>1905.0360000000001</v>
      </c>
      <c r="F45" s="33">
        <v>1912.5540000000001</v>
      </c>
      <c r="G45" s="33">
        <v>1946.2070000000001</v>
      </c>
      <c r="H45" s="33">
        <v>2004.6659999999999</v>
      </c>
      <c r="I45" s="33">
        <v>2005.0150000000001</v>
      </c>
      <c r="J45" s="33">
        <v>1978.2190000000001</v>
      </c>
      <c r="K45" s="33">
        <v>2229.4450000000002</v>
      </c>
      <c r="L45" s="33">
        <v>2224.8049999999998</v>
      </c>
      <c r="M45" s="33">
        <v>2148.5889999999999</v>
      </c>
      <c r="N45" s="33">
        <v>2013.4639999999999</v>
      </c>
      <c r="O45" s="33">
        <v>1921.1669999999999</v>
      </c>
      <c r="P45" s="33">
        <v>1926.607</v>
      </c>
      <c r="Q45" s="33">
        <v>1907.404</v>
      </c>
      <c r="R45" s="33">
        <v>1769.078</v>
      </c>
      <c r="S45" s="33">
        <v>1752.7529999999999</v>
      </c>
      <c r="T45" s="33">
        <v>1867.28</v>
      </c>
      <c r="U45" s="33">
        <v>1817.6690000000001</v>
      </c>
      <c r="V45" s="33">
        <v>1839.8389999999999</v>
      </c>
      <c r="W45" s="33">
        <v>1834.3589999999999</v>
      </c>
      <c r="X45" s="33">
        <v>1832.3340000000001</v>
      </c>
      <c r="Y45" s="33">
        <v>1856.0170000000001</v>
      </c>
      <c r="Z45" s="33">
        <v>1852.329</v>
      </c>
      <c r="AA45" s="33">
        <v>1954.9839999999999</v>
      </c>
      <c r="AB45" s="33">
        <v>2025.884</v>
      </c>
      <c r="AC45" s="33">
        <v>1996.248</v>
      </c>
      <c r="AD45" s="33">
        <v>2064.6590000000001</v>
      </c>
      <c r="AE45" s="33">
        <v>2031.491</v>
      </c>
      <c r="AF45" s="33">
        <v>2092.4450000000002</v>
      </c>
      <c r="AG45" s="62">
        <v>2190.5659999999998</v>
      </c>
      <c r="AH45" s="62">
        <v>2209.817</v>
      </c>
      <c r="AI45" s="82">
        <v>2205.6260000000002</v>
      </c>
      <c r="AJ45" s="62">
        <v>2384.19</v>
      </c>
      <c r="AK45" s="33">
        <v>2212.0320000000002</v>
      </c>
      <c r="AL45" s="33">
        <v>2028.171</v>
      </c>
      <c r="AM45" s="33">
        <v>2208.7399999999998</v>
      </c>
      <c r="AN45" s="33">
        <v>2123.375</v>
      </c>
      <c r="AO45" s="33">
        <v>1998.0119999999999</v>
      </c>
      <c r="AP45" s="33">
        <v>2008.9760000000001</v>
      </c>
      <c r="AQ45" s="33">
        <v>1950.2670000000001</v>
      </c>
    </row>
    <row r="46" spans="3:43" x14ac:dyDescent="0.25">
      <c r="C46" s="130"/>
      <c r="D46" s="1" t="s">
        <v>105</v>
      </c>
      <c r="E46" s="33">
        <v>1368.636</v>
      </c>
      <c r="F46" s="33">
        <v>1394.2560000000001</v>
      </c>
      <c r="G46" s="33">
        <v>1457.7619999999999</v>
      </c>
      <c r="H46" s="33">
        <v>1372.6020000000001</v>
      </c>
      <c r="I46" s="33">
        <v>1442.672</v>
      </c>
      <c r="J46" s="33">
        <v>1409.7070000000001</v>
      </c>
      <c r="K46" s="33">
        <v>1389.3989999999999</v>
      </c>
      <c r="L46" s="33">
        <v>1395.1379999999999</v>
      </c>
      <c r="M46" s="33">
        <v>1437.604</v>
      </c>
      <c r="N46" s="33">
        <v>1334.5070000000001</v>
      </c>
      <c r="O46" s="33">
        <v>1422.6020000000001</v>
      </c>
      <c r="P46" s="33">
        <v>1519.5239999999999</v>
      </c>
      <c r="Q46" s="33">
        <v>1478.021</v>
      </c>
      <c r="R46" s="33">
        <v>1351.663</v>
      </c>
      <c r="S46" s="33">
        <v>1350.8050000000001</v>
      </c>
      <c r="T46" s="33">
        <v>1414.317</v>
      </c>
      <c r="U46" s="33">
        <v>1358.751</v>
      </c>
      <c r="V46" s="33">
        <v>1338.6990000000001</v>
      </c>
      <c r="W46" s="33">
        <v>1360.7829999999999</v>
      </c>
      <c r="X46" s="33">
        <v>1327.3720000000001</v>
      </c>
      <c r="Y46" s="33">
        <v>1379.3869999999999</v>
      </c>
      <c r="Z46" s="33">
        <v>1383.8150000000001</v>
      </c>
      <c r="AA46" s="33">
        <v>1452.5920000000001</v>
      </c>
      <c r="AB46" s="33">
        <v>1459.2360000000001</v>
      </c>
      <c r="AC46" s="33">
        <v>1399.6379999999999</v>
      </c>
      <c r="AD46" s="33">
        <v>1347.6880000000001</v>
      </c>
      <c r="AE46" s="33">
        <v>1332.9010000000001</v>
      </c>
      <c r="AF46" s="33">
        <v>1407.655</v>
      </c>
      <c r="AG46" s="62">
        <v>1385.127</v>
      </c>
      <c r="AH46" s="62">
        <v>1348.829</v>
      </c>
      <c r="AI46" s="82">
        <v>1410.9549999999999</v>
      </c>
      <c r="AJ46" s="62">
        <v>1421.1289999999999</v>
      </c>
      <c r="AK46" s="33">
        <v>1321.204</v>
      </c>
      <c r="AL46" s="33">
        <v>1154.067</v>
      </c>
      <c r="AM46" s="33">
        <v>1140.086</v>
      </c>
      <c r="AN46" s="33">
        <v>1250.482</v>
      </c>
      <c r="AO46" s="33">
        <v>1288.087</v>
      </c>
      <c r="AP46" s="33">
        <v>1364.63</v>
      </c>
      <c r="AQ46" s="33">
        <v>1375.019</v>
      </c>
    </row>
    <row r="47" spans="3:43" x14ac:dyDescent="0.25">
      <c r="C47" s="130" t="s">
        <v>20</v>
      </c>
      <c r="D47" s="1" t="s">
        <v>104</v>
      </c>
      <c r="E47" s="33">
        <v>1933.4739999999999</v>
      </c>
      <c r="F47" s="33">
        <v>1717.588</v>
      </c>
      <c r="G47" s="33">
        <v>1728.5129999999999</v>
      </c>
      <c r="H47" s="33">
        <v>1605.155</v>
      </c>
      <c r="I47" s="33">
        <v>1574.2339999999999</v>
      </c>
      <c r="J47" s="33">
        <v>1663.701</v>
      </c>
      <c r="K47" s="33">
        <v>1704.133</v>
      </c>
      <c r="L47" s="33">
        <v>1660.049</v>
      </c>
      <c r="M47" s="33">
        <v>1612.96</v>
      </c>
      <c r="N47" s="33">
        <v>1593.1869999999999</v>
      </c>
      <c r="O47" s="33">
        <v>1552.384</v>
      </c>
      <c r="P47" s="33">
        <v>1663.2840000000001</v>
      </c>
      <c r="Q47" s="33">
        <v>1645.6679999999999</v>
      </c>
      <c r="R47" s="33">
        <v>1619.0050000000001</v>
      </c>
      <c r="S47" s="33">
        <v>1423.2629999999999</v>
      </c>
      <c r="T47" s="33">
        <v>1497.0609999999999</v>
      </c>
      <c r="U47" s="33">
        <v>1595.422</v>
      </c>
      <c r="V47" s="33">
        <v>1558.5</v>
      </c>
      <c r="W47" s="33">
        <v>1608.5530000000001</v>
      </c>
      <c r="X47" s="33">
        <v>1654.2470000000001</v>
      </c>
      <c r="Y47" s="33">
        <v>1949.818</v>
      </c>
      <c r="Z47" s="33">
        <v>1802.481</v>
      </c>
      <c r="AA47" s="33">
        <v>1956.924</v>
      </c>
      <c r="AB47" s="33">
        <v>1642.67</v>
      </c>
      <c r="AC47" s="33">
        <v>1651.1510000000001</v>
      </c>
      <c r="AD47" s="33">
        <v>1838.8510000000001</v>
      </c>
      <c r="AE47" s="33">
        <v>2072.8180000000002</v>
      </c>
      <c r="AF47" s="33">
        <v>1946.232</v>
      </c>
      <c r="AG47" s="62">
        <v>1881.4780000000001</v>
      </c>
      <c r="AH47" s="62">
        <v>2032.373</v>
      </c>
      <c r="AI47" s="82">
        <v>2068.174</v>
      </c>
      <c r="AJ47" s="62">
        <v>2127.4259999999999</v>
      </c>
      <c r="AK47" s="33">
        <v>2321.846</v>
      </c>
      <c r="AL47" s="33">
        <v>2091.6909999999998</v>
      </c>
      <c r="AM47" s="33">
        <v>1891.4580000000001</v>
      </c>
      <c r="AN47" s="33">
        <v>1976.829</v>
      </c>
      <c r="AO47" s="33">
        <v>1608.498</v>
      </c>
      <c r="AP47" s="33">
        <v>1507.0409999999999</v>
      </c>
      <c r="AQ47" s="33">
        <v>1496.713</v>
      </c>
    </row>
    <row r="48" spans="3:43" x14ac:dyDescent="0.25">
      <c r="C48" s="130"/>
      <c r="D48" s="1" t="s">
        <v>105</v>
      </c>
      <c r="E48" s="33">
        <v>1167.066</v>
      </c>
      <c r="F48" s="33">
        <v>1189.1010000000001</v>
      </c>
      <c r="G48" s="33">
        <v>1131.346</v>
      </c>
      <c r="H48" s="33">
        <v>1249.3040000000001</v>
      </c>
      <c r="I48" s="33">
        <v>1166.172</v>
      </c>
      <c r="J48" s="33">
        <v>1484.154</v>
      </c>
      <c r="K48" s="33">
        <v>1268.8969999999999</v>
      </c>
      <c r="L48" s="33">
        <v>1289.3710000000001</v>
      </c>
      <c r="M48" s="33">
        <v>1241.579</v>
      </c>
      <c r="N48" s="33">
        <v>1309.8340000000001</v>
      </c>
      <c r="O48" s="33">
        <v>1221.2739999999999</v>
      </c>
      <c r="P48" s="33">
        <v>1198.7940000000001</v>
      </c>
      <c r="Q48" s="33">
        <v>1182.5540000000001</v>
      </c>
      <c r="R48" s="33">
        <v>1201.922</v>
      </c>
      <c r="S48" s="33">
        <v>1207.67</v>
      </c>
      <c r="T48" s="33">
        <v>1156.473</v>
      </c>
      <c r="U48" s="33">
        <v>1097.999</v>
      </c>
      <c r="V48" s="33">
        <v>1106.6500000000001</v>
      </c>
      <c r="W48" s="33">
        <v>1190.5160000000001</v>
      </c>
      <c r="X48" s="33">
        <v>1073.2159999999999</v>
      </c>
      <c r="Y48" s="33">
        <v>1019.57</v>
      </c>
      <c r="Z48" s="33">
        <v>1157.0129999999999</v>
      </c>
      <c r="AA48" s="33">
        <v>1209.6369999999999</v>
      </c>
      <c r="AB48" s="33">
        <v>1172.3399999999999</v>
      </c>
      <c r="AC48" s="33">
        <v>1288.0250000000001</v>
      </c>
      <c r="AD48" s="33">
        <v>1165.1130000000001</v>
      </c>
      <c r="AE48" s="33">
        <v>1402.348</v>
      </c>
      <c r="AF48" s="33">
        <v>1335.367</v>
      </c>
      <c r="AG48" s="62">
        <v>1251.829</v>
      </c>
      <c r="AH48" s="62">
        <v>1480.451</v>
      </c>
      <c r="AI48" s="82">
        <v>1348.086</v>
      </c>
      <c r="AJ48" s="62">
        <v>1280.3889999999999</v>
      </c>
      <c r="AK48" s="33">
        <v>1123.7940000000001</v>
      </c>
      <c r="AL48" s="33">
        <v>1210.395</v>
      </c>
      <c r="AM48" s="33">
        <v>1412.6469999999999</v>
      </c>
      <c r="AN48" s="33">
        <v>1095.8309999999999</v>
      </c>
      <c r="AO48" s="33">
        <v>899.74509999999998</v>
      </c>
      <c r="AP48" s="33">
        <v>1094.154</v>
      </c>
      <c r="AQ48" s="33">
        <v>1117.797</v>
      </c>
    </row>
    <row r="49" spans="3:43" x14ac:dyDescent="0.25">
      <c r="C49" s="130" t="s">
        <v>18</v>
      </c>
      <c r="D49" s="1" t="s">
        <v>104</v>
      </c>
      <c r="E49" s="33">
        <v>1844.37</v>
      </c>
      <c r="F49" s="33">
        <v>1770.826</v>
      </c>
      <c r="G49" s="33">
        <v>1767.8979999999999</v>
      </c>
      <c r="H49" s="33">
        <v>1735.33</v>
      </c>
      <c r="I49" s="33">
        <v>1669.5509999999999</v>
      </c>
      <c r="J49" s="33">
        <v>1725.7940000000001</v>
      </c>
      <c r="K49" s="33">
        <v>1815.769</v>
      </c>
      <c r="L49" s="33">
        <v>1836.376</v>
      </c>
      <c r="M49" s="33">
        <v>1868.2470000000001</v>
      </c>
      <c r="N49" s="33">
        <v>1821.539</v>
      </c>
      <c r="O49" s="33">
        <v>1846.146</v>
      </c>
      <c r="P49" s="33">
        <v>1831.1079999999999</v>
      </c>
      <c r="Q49" s="33">
        <v>1714.3440000000001</v>
      </c>
      <c r="R49" s="33">
        <v>1720.2090000000001</v>
      </c>
      <c r="S49" s="33">
        <v>1738.9380000000001</v>
      </c>
      <c r="T49" s="33">
        <v>1563.3810000000001</v>
      </c>
      <c r="U49" s="33">
        <v>1627.9369999999999</v>
      </c>
      <c r="V49" s="33">
        <v>1706.962</v>
      </c>
      <c r="W49" s="33">
        <v>1663.3710000000001</v>
      </c>
      <c r="X49" s="33">
        <v>1553.8040000000001</v>
      </c>
      <c r="Y49" s="33">
        <v>1567.454</v>
      </c>
      <c r="Z49" s="33">
        <v>1616.028</v>
      </c>
      <c r="AA49" s="33">
        <v>1702.2619999999999</v>
      </c>
      <c r="AB49" s="33">
        <v>1745.12</v>
      </c>
      <c r="AC49" s="33">
        <v>1733.61</v>
      </c>
      <c r="AD49" s="33">
        <v>1815.44</v>
      </c>
      <c r="AE49" s="33">
        <v>1693.682</v>
      </c>
      <c r="AF49" s="33">
        <v>1725.7729999999999</v>
      </c>
      <c r="AG49" s="62">
        <v>1758.296</v>
      </c>
      <c r="AH49" s="62">
        <v>1649.866</v>
      </c>
      <c r="AI49" s="82">
        <v>1610.894</v>
      </c>
      <c r="AJ49" s="62">
        <v>1695.394</v>
      </c>
      <c r="AK49" s="33">
        <v>1643.6579999999999</v>
      </c>
      <c r="AL49" s="33">
        <v>1556.518</v>
      </c>
      <c r="AM49" s="33">
        <v>1481.3320000000001</v>
      </c>
      <c r="AN49" s="33">
        <v>1565.7339999999999</v>
      </c>
      <c r="AO49" s="33">
        <v>1564.3879999999999</v>
      </c>
      <c r="AP49" s="33">
        <v>1617.8579999999999</v>
      </c>
      <c r="AQ49" s="33">
        <v>1702.4169999999999</v>
      </c>
    </row>
    <row r="50" spans="3:43" x14ac:dyDescent="0.25">
      <c r="C50" s="130"/>
      <c r="D50" s="1" t="s">
        <v>105</v>
      </c>
      <c r="E50" s="33">
        <v>1348.0360000000001</v>
      </c>
      <c r="F50" s="33">
        <v>1176.922</v>
      </c>
      <c r="G50" s="33">
        <v>1245.0239999999999</v>
      </c>
      <c r="H50" s="33">
        <v>1310.0050000000001</v>
      </c>
      <c r="I50" s="33">
        <v>1419.0070000000001</v>
      </c>
      <c r="J50" s="33">
        <v>1414.787</v>
      </c>
      <c r="K50" s="33">
        <v>1384.7660000000001</v>
      </c>
      <c r="L50" s="33">
        <v>1250.7239999999999</v>
      </c>
      <c r="M50" s="33">
        <v>1271.3230000000001</v>
      </c>
      <c r="N50" s="33">
        <v>1289.1120000000001</v>
      </c>
      <c r="O50" s="33">
        <v>1221.415</v>
      </c>
      <c r="P50" s="33">
        <v>1319.181</v>
      </c>
      <c r="Q50" s="33">
        <v>1318.3620000000001</v>
      </c>
      <c r="R50" s="33">
        <v>1320.7639999999999</v>
      </c>
      <c r="S50" s="33">
        <v>1143.905</v>
      </c>
      <c r="T50" s="33">
        <v>1141.5029999999999</v>
      </c>
      <c r="U50" s="33">
        <v>1198.1659999999999</v>
      </c>
      <c r="V50" s="33">
        <v>1327.7940000000001</v>
      </c>
      <c r="W50" s="33">
        <v>1201.6489999999999</v>
      </c>
      <c r="X50" s="33">
        <v>1326.17</v>
      </c>
      <c r="Y50" s="33">
        <v>1357.894</v>
      </c>
      <c r="Z50" s="33">
        <v>1493.04</v>
      </c>
      <c r="AA50" s="33">
        <v>1391.3050000000001</v>
      </c>
      <c r="AB50" s="33">
        <v>1466.319</v>
      </c>
      <c r="AC50" s="33">
        <v>1350.309</v>
      </c>
      <c r="AD50" s="33">
        <v>1342.7840000000001</v>
      </c>
      <c r="AE50" s="33">
        <v>1382.482</v>
      </c>
      <c r="AF50" s="33">
        <v>1295.7629999999999</v>
      </c>
      <c r="AG50" s="62">
        <v>1231.777</v>
      </c>
      <c r="AH50" s="62">
        <v>1212.1880000000001</v>
      </c>
      <c r="AI50" s="82">
        <v>1341.6320000000001</v>
      </c>
      <c r="AJ50" s="62">
        <v>1334.2149999999999</v>
      </c>
      <c r="AK50" s="33">
        <v>1198.01</v>
      </c>
      <c r="AL50" s="33">
        <v>1059.808</v>
      </c>
      <c r="AM50" s="33">
        <v>1047.9090000000001</v>
      </c>
      <c r="AN50" s="33">
        <v>1029.1690000000001</v>
      </c>
      <c r="AO50" s="33">
        <v>1093.4100000000001</v>
      </c>
      <c r="AP50" s="33">
        <v>1187.0550000000001</v>
      </c>
      <c r="AQ50" s="33">
        <v>1183.645</v>
      </c>
    </row>
    <row r="51" spans="3:43" x14ac:dyDescent="0.25">
      <c r="C51" s="130" t="s">
        <v>19</v>
      </c>
      <c r="D51" s="1" t="s">
        <v>104</v>
      </c>
      <c r="E51" s="33">
        <v>3101.5720000000001</v>
      </c>
      <c r="F51" s="33">
        <v>3035.37</v>
      </c>
      <c r="G51" s="33">
        <v>2961.5329999999999</v>
      </c>
      <c r="H51" s="33">
        <v>2986.9059999999999</v>
      </c>
      <c r="I51" s="33">
        <v>2864.12</v>
      </c>
      <c r="J51" s="33">
        <v>3127.2489999999998</v>
      </c>
      <c r="K51" s="33">
        <v>3078.683</v>
      </c>
      <c r="L51" s="33">
        <v>3255.317</v>
      </c>
      <c r="M51" s="33">
        <v>3065.616</v>
      </c>
      <c r="N51" s="33">
        <v>2995.6909999999998</v>
      </c>
      <c r="O51" s="33">
        <v>2826.3620000000001</v>
      </c>
      <c r="P51" s="33">
        <v>3033.1669999999999</v>
      </c>
      <c r="Q51" s="33">
        <v>2935.8989999999999</v>
      </c>
      <c r="R51" s="33">
        <v>3005.2820000000002</v>
      </c>
      <c r="S51" s="33">
        <v>2865.02</v>
      </c>
      <c r="T51" s="33">
        <v>3041.752</v>
      </c>
      <c r="U51" s="33">
        <v>2786.1619999999998</v>
      </c>
      <c r="V51" s="33">
        <v>2838.2130000000002</v>
      </c>
      <c r="W51" s="33">
        <v>2843.9259999999999</v>
      </c>
      <c r="X51" s="33">
        <v>2772.8919999999998</v>
      </c>
      <c r="Y51" s="33">
        <v>2693.268</v>
      </c>
      <c r="Z51" s="33">
        <v>2792.4769999999999</v>
      </c>
      <c r="AA51" s="33">
        <v>2690.973</v>
      </c>
      <c r="AB51" s="33">
        <v>2749.6179999999999</v>
      </c>
      <c r="AC51" s="33">
        <v>2919.806</v>
      </c>
      <c r="AD51" s="33">
        <v>2727.2649999999999</v>
      </c>
      <c r="AE51" s="33">
        <v>2910.991</v>
      </c>
      <c r="AF51" s="33">
        <v>2999.5340000000001</v>
      </c>
      <c r="AG51" s="62">
        <v>2932.4119999999998</v>
      </c>
      <c r="AH51" s="62">
        <v>2835.3939999999998</v>
      </c>
      <c r="AI51" s="82">
        <v>2683.5320000000002</v>
      </c>
      <c r="AJ51" s="62">
        <v>2695.3780000000002</v>
      </c>
      <c r="AK51" s="33">
        <v>2515.1170000000002</v>
      </c>
      <c r="AL51" s="33">
        <v>2312.69</v>
      </c>
      <c r="AM51" s="33">
        <v>2424.627</v>
      </c>
      <c r="AN51" s="33">
        <v>2506.5749999999998</v>
      </c>
      <c r="AO51" s="33">
        <v>2530.1529999999998</v>
      </c>
      <c r="AP51" s="33">
        <v>2711.087</v>
      </c>
      <c r="AQ51" s="33">
        <v>2763.913</v>
      </c>
    </row>
    <row r="52" spans="3:43" x14ac:dyDescent="0.25">
      <c r="C52" s="130"/>
      <c r="D52" s="1" t="s">
        <v>105</v>
      </c>
      <c r="E52" s="33">
        <v>1990.4459999999999</v>
      </c>
      <c r="F52" s="33">
        <v>2116.7779999999998</v>
      </c>
      <c r="G52" s="33">
        <v>2100.1979999999999</v>
      </c>
      <c r="H52" s="33">
        <v>2219.277</v>
      </c>
      <c r="I52" s="33">
        <v>2173.7750000000001</v>
      </c>
      <c r="J52" s="33">
        <v>2188.241</v>
      </c>
      <c r="K52" s="33">
        <v>2262.5830000000001</v>
      </c>
      <c r="L52" s="33">
        <v>2208.3719999999998</v>
      </c>
      <c r="M52" s="33">
        <v>1999.4680000000001</v>
      </c>
      <c r="N52" s="33">
        <v>1987.5840000000001</v>
      </c>
      <c r="O52" s="33">
        <v>1895.528</v>
      </c>
      <c r="P52" s="33">
        <v>1712.92</v>
      </c>
      <c r="Q52" s="33">
        <v>2011.193</v>
      </c>
      <c r="R52" s="33">
        <v>2073.9119999999998</v>
      </c>
      <c r="S52" s="33">
        <v>2067.4450000000002</v>
      </c>
      <c r="T52" s="33">
        <v>2047.1410000000001</v>
      </c>
      <c r="U52" s="33">
        <v>1979.64</v>
      </c>
      <c r="V52" s="33">
        <v>2096.154</v>
      </c>
      <c r="W52" s="33">
        <v>2166.7420000000002</v>
      </c>
      <c r="X52" s="33">
        <v>2067.1439999999998</v>
      </c>
      <c r="Y52" s="33">
        <v>1942.2260000000001</v>
      </c>
      <c r="Z52" s="33">
        <v>2014.367</v>
      </c>
      <c r="AA52" s="33">
        <v>2018.17</v>
      </c>
      <c r="AB52" s="33">
        <v>2097.7190000000001</v>
      </c>
      <c r="AC52" s="33">
        <v>2012.7539999999999</v>
      </c>
      <c r="AD52" s="33">
        <v>1996.5719999999999</v>
      </c>
      <c r="AE52" s="33">
        <v>1895.557</v>
      </c>
      <c r="AF52" s="33">
        <v>1935.8630000000001</v>
      </c>
      <c r="AG52" s="62">
        <v>1978.6410000000001</v>
      </c>
      <c r="AH52" s="62">
        <v>1960.3679999999999</v>
      </c>
      <c r="AI52" s="82">
        <v>2016.529</v>
      </c>
      <c r="AJ52" s="62">
        <v>2058.3829999999998</v>
      </c>
      <c r="AK52" s="33">
        <v>1879.2239999999999</v>
      </c>
      <c r="AL52" s="33">
        <v>1704.828</v>
      </c>
      <c r="AM52" s="33">
        <v>1848.394</v>
      </c>
      <c r="AN52" s="33">
        <v>1946.3309999999999</v>
      </c>
      <c r="AO52" s="33">
        <v>2038.2449999999999</v>
      </c>
      <c r="AP52" s="33">
        <v>1814.74</v>
      </c>
      <c r="AQ52" s="33">
        <v>1668.615</v>
      </c>
    </row>
    <row r="53" spans="3:43" x14ac:dyDescent="0.25">
      <c r="C53" s="131" t="s">
        <v>58</v>
      </c>
      <c r="D53" s="1" t="s">
        <v>104</v>
      </c>
      <c r="E53" s="33">
        <v>1748.5409999999999</v>
      </c>
      <c r="F53" s="33">
        <v>1755.386</v>
      </c>
      <c r="G53" s="33">
        <v>1784.4349999999999</v>
      </c>
      <c r="H53" s="33">
        <v>1803.2380000000001</v>
      </c>
      <c r="I53" s="33">
        <v>1812.5519999999999</v>
      </c>
      <c r="J53" s="33">
        <v>1863.5940000000001</v>
      </c>
      <c r="K53" s="33">
        <v>1917.953</v>
      </c>
      <c r="L53" s="33">
        <v>1914.72</v>
      </c>
      <c r="M53" s="33">
        <v>1968.2080000000001</v>
      </c>
      <c r="N53" s="33">
        <v>1921.6579999999999</v>
      </c>
      <c r="O53" s="33">
        <v>1920.8420000000001</v>
      </c>
      <c r="P53" s="33">
        <v>1881.96</v>
      </c>
      <c r="Q53" s="33">
        <v>1866.509</v>
      </c>
      <c r="R53" s="33">
        <v>1887.136</v>
      </c>
      <c r="S53" s="33">
        <v>1897.9780000000001</v>
      </c>
      <c r="T53" s="33">
        <v>1855.97</v>
      </c>
      <c r="U53" s="33">
        <v>1837.7819999999999</v>
      </c>
      <c r="V53" s="33">
        <v>1795.7639999999999</v>
      </c>
      <c r="W53" s="33">
        <v>1806.5719999999999</v>
      </c>
      <c r="X53" s="33">
        <v>1835.182</v>
      </c>
      <c r="Y53" s="33">
        <v>1837.0309999999999</v>
      </c>
      <c r="Z53" s="33">
        <v>1834.674</v>
      </c>
      <c r="AA53" s="33">
        <v>1876.42</v>
      </c>
      <c r="AB53" s="33">
        <v>1924.0909999999999</v>
      </c>
      <c r="AC53" s="33">
        <v>1912.0029999999999</v>
      </c>
      <c r="AD53" s="33">
        <v>1893.211</v>
      </c>
      <c r="AE53" s="33">
        <v>1925.7449999999999</v>
      </c>
      <c r="AF53" s="33">
        <v>1930.182</v>
      </c>
      <c r="AG53" s="33">
        <v>1944.943</v>
      </c>
      <c r="AH53" s="33">
        <v>1947.373</v>
      </c>
      <c r="AI53" s="33">
        <v>1975.328</v>
      </c>
      <c r="AJ53" s="33">
        <v>2052.8159999999998</v>
      </c>
      <c r="AK53" s="33">
        <v>2018.269</v>
      </c>
      <c r="AL53" s="33">
        <v>1931.434</v>
      </c>
      <c r="AM53" s="33">
        <v>1945.182</v>
      </c>
      <c r="AN53" s="33">
        <v>1919.8810000000001</v>
      </c>
      <c r="AO53" s="33">
        <v>1924.1959999999999</v>
      </c>
      <c r="AP53" s="33">
        <v>1948.655</v>
      </c>
      <c r="AQ53" s="33">
        <v>1827.588</v>
      </c>
    </row>
    <row r="54" spans="3:43" x14ac:dyDescent="0.25">
      <c r="C54" s="131"/>
      <c r="D54" s="1" t="s">
        <v>105</v>
      </c>
      <c r="E54" s="33">
        <v>1230.0709999999999</v>
      </c>
      <c r="F54" s="33">
        <v>1275.7170000000001</v>
      </c>
      <c r="G54" s="33">
        <v>1259.6289999999999</v>
      </c>
      <c r="H54" s="33">
        <v>1249.393</v>
      </c>
      <c r="I54" s="33">
        <v>1259.01</v>
      </c>
      <c r="J54" s="33">
        <v>1263.6310000000001</v>
      </c>
      <c r="K54" s="33">
        <v>1276.097</v>
      </c>
      <c r="L54" s="33">
        <v>1287.5930000000001</v>
      </c>
      <c r="M54" s="33">
        <v>1280.9570000000001</v>
      </c>
      <c r="N54" s="33">
        <v>1316.845</v>
      </c>
      <c r="O54" s="33">
        <v>1310.597</v>
      </c>
      <c r="P54" s="33">
        <v>1343.982</v>
      </c>
      <c r="Q54" s="33">
        <v>1279.3399999999999</v>
      </c>
      <c r="R54" s="33">
        <v>1304.6110000000001</v>
      </c>
      <c r="S54" s="33">
        <v>1292.6189999999999</v>
      </c>
      <c r="T54" s="33">
        <v>1268.2439999999999</v>
      </c>
      <c r="U54" s="33">
        <v>1250.9970000000001</v>
      </c>
      <c r="V54" s="33">
        <v>1256.377</v>
      </c>
      <c r="W54" s="33">
        <v>1262.646</v>
      </c>
      <c r="X54" s="33">
        <v>1263.0119999999999</v>
      </c>
      <c r="Y54" s="33">
        <v>1273.655</v>
      </c>
      <c r="Z54" s="33">
        <v>1277.239</v>
      </c>
      <c r="AA54" s="33">
        <v>1271.32</v>
      </c>
      <c r="AB54" s="33">
        <v>1302.2149999999999</v>
      </c>
      <c r="AC54" s="33">
        <v>1270.914</v>
      </c>
      <c r="AD54" s="33">
        <v>1298.2139999999999</v>
      </c>
      <c r="AE54" s="33">
        <v>1312.8040000000001</v>
      </c>
      <c r="AF54" s="33">
        <v>1340.596</v>
      </c>
      <c r="AG54" s="33">
        <v>1324.94</v>
      </c>
      <c r="AH54" s="33">
        <v>1349.7339999999999</v>
      </c>
      <c r="AI54" s="33">
        <v>1361.9559999999999</v>
      </c>
      <c r="AJ54" s="33">
        <v>1385.914</v>
      </c>
      <c r="AK54" s="33">
        <v>1345.4179999999999</v>
      </c>
      <c r="AL54" s="33">
        <v>1201.0550000000001</v>
      </c>
      <c r="AM54" s="33">
        <v>1197.924</v>
      </c>
      <c r="AN54" s="33">
        <v>1190.585</v>
      </c>
      <c r="AO54" s="33">
        <v>1183.1420000000001</v>
      </c>
      <c r="AP54" s="33">
        <v>1189.5</v>
      </c>
      <c r="AQ54" s="33">
        <v>1207.8230000000001</v>
      </c>
    </row>
    <row r="55" spans="3:43" x14ac:dyDescent="0.25">
      <c r="C55" s="30"/>
      <c r="D55" s="1" t="s">
        <v>99</v>
      </c>
      <c r="E55" s="38">
        <f>E53/E54</f>
        <v>1.4214959949466333</v>
      </c>
      <c r="F55" s="38">
        <f t="shared" ref="F55:AQ55" si="0">F53/F54</f>
        <v>1.3759995359472359</v>
      </c>
      <c r="G55" s="38">
        <f t="shared" si="0"/>
        <v>1.416635374384045</v>
      </c>
      <c r="H55" s="38">
        <f t="shared" si="0"/>
        <v>1.4432912622369423</v>
      </c>
      <c r="I55" s="38">
        <f t="shared" si="0"/>
        <v>1.4396644982962803</v>
      </c>
      <c r="J55" s="38">
        <f t="shared" si="0"/>
        <v>1.4747928786172546</v>
      </c>
      <c r="K55" s="38">
        <f t="shared" si="0"/>
        <v>1.5029837073514003</v>
      </c>
      <c r="L55" s="38">
        <f t="shared" si="0"/>
        <v>1.4870537506805332</v>
      </c>
      <c r="M55" s="38">
        <f t="shared" si="0"/>
        <v>1.5365137159170839</v>
      </c>
      <c r="N55" s="38">
        <f t="shared" si="0"/>
        <v>1.4592894380128261</v>
      </c>
      <c r="O55" s="38">
        <f t="shared" si="0"/>
        <v>1.4656236814215202</v>
      </c>
      <c r="P55" s="38">
        <f t="shared" si="0"/>
        <v>1.4002866109813972</v>
      </c>
      <c r="Q55" s="38">
        <f t="shared" si="0"/>
        <v>1.458962433754905</v>
      </c>
      <c r="R55" s="38">
        <f t="shared" si="0"/>
        <v>1.4465124086796752</v>
      </c>
      <c r="S55" s="38">
        <f t="shared" si="0"/>
        <v>1.4683197446424663</v>
      </c>
      <c r="T55" s="38">
        <f t="shared" si="0"/>
        <v>1.4634171342423068</v>
      </c>
      <c r="U55" s="38">
        <f t="shared" si="0"/>
        <v>1.4690538826232196</v>
      </c>
      <c r="V55" s="38">
        <f t="shared" si="0"/>
        <v>1.4293193842294152</v>
      </c>
      <c r="W55" s="38">
        <f t="shared" si="0"/>
        <v>1.4307826580054901</v>
      </c>
      <c r="X55" s="38">
        <f t="shared" si="0"/>
        <v>1.453020240504445</v>
      </c>
      <c r="Y55" s="38">
        <f t="shared" si="0"/>
        <v>1.4423301443483518</v>
      </c>
      <c r="Z55" s="38">
        <f t="shared" si="0"/>
        <v>1.4364375030828216</v>
      </c>
      <c r="AA55" s="38">
        <f t="shared" si="0"/>
        <v>1.4759619922600133</v>
      </c>
      <c r="AB55" s="38">
        <f t="shared" si="0"/>
        <v>1.4775524778934355</v>
      </c>
      <c r="AC55" s="38">
        <f t="shared" si="0"/>
        <v>1.5044314564164059</v>
      </c>
      <c r="AD55" s="38">
        <f t="shared" si="0"/>
        <v>1.458319660703089</v>
      </c>
      <c r="AE55" s="38">
        <f t="shared" si="0"/>
        <v>1.4668945250014471</v>
      </c>
      <c r="AF55" s="38">
        <f t="shared" si="0"/>
        <v>1.4397939423957702</v>
      </c>
      <c r="AG55" s="38">
        <f t="shared" si="0"/>
        <v>1.4679479825501531</v>
      </c>
      <c r="AH55" s="38">
        <f t="shared" si="0"/>
        <v>1.4427828001665515</v>
      </c>
      <c r="AI55" s="38">
        <f t="shared" si="0"/>
        <v>1.4503610983027353</v>
      </c>
      <c r="AJ55" s="38">
        <f t="shared" si="0"/>
        <v>1.4812001321871342</v>
      </c>
      <c r="AK55" s="38">
        <f t="shared" si="0"/>
        <v>1.5001055434073278</v>
      </c>
      <c r="AL55" s="38">
        <f t="shared" si="0"/>
        <v>1.6081145326400539</v>
      </c>
      <c r="AM55" s="38">
        <f t="shared" si="0"/>
        <v>1.6237941639035531</v>
      </c>
      <c r="AN55" s="38">
        <f t="shared" si="0"/>
        <v>1.6125526526875444</v>
      </c>
      <c r="AO55" s="38">
        <f t="shared" si="0"/>
        <v>1.6263440905656292</v>
      </c>
      <c r="AP55" s="38">
        <f t="shared" si="0"/>
        <v>1.638213535098781</v>
      </c>
      <c r="AQ55" s="38">
        <f t="shared" si="0"/>
        <v>1.5131256814947223</v>
      </c>
    </row>
    <row r="56" spans="3:43" x14ac:dyDescent="0.25">
      <c r="D56" s="1"/>
    </row>
    <row r="57" spans="3:43" x14ac:dyDescent="0.25">
      <c r="D57" s="1"/>
    </row>
    <row r="58" spans="3:43" x14ac:dyDescent="0.25">
      <c r="C58" s="9" t="s">
        <v>107</v>
      </c>
      <c r="D58" s="43"/>
      <c r="E58" s="7"/>
      <c r="F58" s="7"/>
      <c r="G58" s="7"/>
      <c r="H58" s="7"/>
      <c r="I58" s="7"/>
      <c r="J58" s="7"/>
      <c r="K58" s="7"/>
      <c r="L58" s="7"/>
    </row>
    <row r="59" spans="3:43" x14ac:dyDescent="0.25">
      <c r="D59" s="1"/>
    </row>
    <row r="60" spans="3:43" ht="30" x14ac:dyDescent="0.25">
      <c r="D60" s="1"/>
      <c r="E60" s="30" t="s">
        <v>24</v>
      </c>
      <c r="F60" s="30" t="s">
        <v>25</v>
      </c>
      <c r="G60" s="30" t="s">
        <v>26</v>
      </c>
      <c r="H60" s="30" t="s">
        <v>27</v>
      </c>
      <c r="I60" s="30" t="s">
        <v>28</v>
      </c>
      <c r="J60" s="30" t="s">
        <v>29</v>
      </c>
      <c r="K60" s="30" t="s">
        <v>30</v>
      </c>
      <c r="L60" s="30" t="s">
        <v>31</v>
      </c>
      <c r="M60" s="30" t="s">
        <v>32</v>
      </c>
      <c r="N60" s="30" t="s">
        <v>33</v>
      </c>
      <c r="O60" s="30" t="s">
        <v>34</v>
      </c>
      <c r="P60" s="30" t="s">
        <v>35</v>
      </c>
      <c r="Q60" s="30" t="s">
        <v>36</v>
      </c>
      <c r="R60" s="30" t="s">
        <v>37</v>
      </c>
      <c r="S60" s="30" t="s">
        <v>38</v>
      </c>
      <c r="T60" s="30" t="s">
        <v>39</v>
      </c>
      <c r="U60" s="30" t="s">
        <v>40</v>
      </c>
      <c r="V60" s="30" t="s">
        <v>41</v>
      </c>
      <c r="W60" s="30" t="s">
        <v>42</v>
      </c>
      <c r="X60" s="30" t="s">
        <v>43</v>
      </c>
      <c r="Y60" s="30" t="s">
        <v>44</v>
      </c>
      <c r="Z60" s="30" t="s">
        <v>45</v>
      </c>
      <c r="AA60" s="30" t="s">
        <v>46</v>
      </c>
      <c r="AB60" s="30" t="s">
        <v>47</v>
      </c>
      <c r="AC60" s="30" t="s">
        <v>48</v>
      </c>
      <c r="AD60" s="30" t="s">
        <v>49</v>
      </c>
      <c r="AE60" s="30" t="s">
        <v>50</v>
      </c>
      <c r="AF60" s="30" t="s">
        <v>51</v>
      </c>
      <c r="AG60" s="30" t="s">
        <v>52</v>
      </c>
      <c r="AH60" s="30" t="s">
        <v>53</v>
      </c>
      <c r="AI60" s="30" t="s">
        <v>54</v>
      </c>
      <c r="AJ60" s="30" t="s">
        <v>91</v>
      </c>
      <c r="AK60" s="30" t="s">
        <v>92</v>
      </c>
      <c r="AL60" s="30" t="s">
        <v>94</v>
      </c>
      <c r="AM60" s="30" t="s">
        <v>98</v>
      </c>
      <c r="AN60" s="77" t="s">
        <v>101</v>
      </c>
      <c r="AO60" s="69"/>
      <c r="AP60" s="69"/>
    </row>
    <row r="61" spans="3:43" x14ac:dyDescent="0.25">
      <c r="C61" s="130" t="s">
        <v>0</v>
      </c>
      <c r="D61" s="1" t="s">
        <v>104</v>
      </c>
      <c r="E61" s="39">
        <f>SUM(E9:H9)/4</f>
        <v>1496.2640000000001</v>
      </c>
      <c r="F61" s="39">
        <f t="shared" ref="F61:AN61" si="1">SUM(F9:I9)/4</f>
        <v>1507.3905</v>
      </c>
      <c r="G61" s="39">
        <f t="shared" si="1"/>
        <v>1518.9047499999999</v>
      </c>
      <c r="H61" s="39">
        <f t="shared" si="1"/>
        <v>1487.66725</v>
      </c>
      <c r="I61" s="39">
        <f t="shared" si="1"/>
        <v>1500.05375</v>
      </c>
      <c r="J61" s="39">
        <f t="shared" si="1"/>
        <v>1461.7355</v>
      </c>
      <c r="K61" s="39">
        <f t="shared" si="1"/>
        <v>1467.2427499999999</v>
      </c>
      <c r="L61" s="39">
        <f>SUM(L9:O9)/4</f>
        <v>1507.905</v>
      </c>
      <c r="M61" s="39">
        <f t="shared" si="1"/>
        <v>1512.761</v>
      </c>
      <c r="N61" s="39">
        <f>SUM(N9:Q9)/4</f>
        <v>1518.9937499999996</v>
      </c>
      <c r="O61" s="39">
        <f t="shared" si="1"/>
        <v>1477.904</v>
      </c>
      <c r="P61" s="39">
        <f t="shared" si="1"/>
        <v>1435.4827500000001</v>
      </c>
      <c r="Q61" s="39">
        <f t="shared" si="1"/>
        <v>1401.4312500000001</v>
      </c>
      <c r="R61" s="39">
        <f t="shared" si="1"/>
        <v>1367.5007499999999</v>
      </c>
      <c r="S61" s="39">
        <f t="shared" si="1"/>
        <v>1345.6474999999998</v>
      </c>
      <c r="T61" s="39">
        <f t="shared" si="1"/>
        <v>1321.9479999999999</v>
      </c>
      <c r="U61" s="39">
        <f t="shared" si="1"/>
        <v>1288.5325</v>
      </c>
      <c r="V61" s="39">
        <f t="shared" si="1"/>
        <v>1321.0342499999999</v>
      </c>
      <c r="W61" s="39">
        <f t="shared" si="1"/>
        <v>1373.4304999999999</v>
      </c>
      <c r="X61" s="39">
        <f t="shared" si="1"/>
        <v>1437.6457500000001</v>
      </c>
      <c r="Y61" s="39">
        <f t="shared" si="1"/>
        <v>1580.2257500000001</v>
      </c>
      <c r="Z61" s="39">
        <f t="shared" si="1"/>
        <v>1570.1175000000001</v>
      </c>
      <c r="AA61" s="39">
        <f t="shared" si="1"/>
        <v>1512.1647500000001</v>
      </c>
      <c r="AB61" s="39">
        <f t="shared" si="1"/>
        <v>1419.0037500000001</v>
      </c>
      <c r="AC61" s="39">
        <f t="shared" si="1"/>
        <v>1246.0867499999999</v>
      </c>
      <c r="AD61" s="39">
        <f t="shared" si="1"/>
        <v>1196.5374999999999</v>
      </c>
      <c r="AE61" s="39">
        <f t="shared" si="1"/>
        <v>1208.0707500000001</v>
      </c>
      <c r="AF61" s="39">
        <f t="shared" si="1"/>
        <v>1255.066</v>
      </c>
      <c r="AG61" s="39">
        <f t="shared" si="1"/>
        <v>1284.0705</v>
      </c>
      <c r="AH61" s="39">
        <f t="shared" si="1"/>
        <v>1309.89075</v>
      </c>
      <c r="AI61" s="39">
        <f t="shared" si="1"/>
        <v>1355.3879999999999</v>
      </c>
      <c r="AJ61" s="39">
        <f t="shared" si="1"/>
        <v>1357.847</v>
      </c>
      <c r="AK61" s="39">
        <f t="shared" si="1"/>
        <v>1394.11275</v>
      </c>
      <c r="AL61" s="39">
        <f t="shared" si="1"/>
        <v>1380.6985</v>
      </c>
      <c r="AM61" s="39">
        <f t="shared" si="1"/>
        <v>1320.5900000000001</v>
      </c>
      <c r="AN61" s="39">
        <f t="shared" si="1"/>
        <v>1269.8602500000002</v>
      </c>
      <c r="AO61" s="39"/>
      <c r="AP61" s="39"/>
      <c r="AQ61" s="39"/>
    </row>
    <row r="62" spans="3:43" x14ac:dyDescent="0.25">
      <c r="C62" s="130"/>
      <c r="D62" s="1" t="s">
        <v>105</v>
      </c>
      <c r="E62" s="39">
        <f t="shared" ref="E62:AN62" si="2">SUM(E10:H10)/4</f>
        <v>1069.9907499999999</v>
      </c>
      <c r="F62" s="39">
        <f t="shared" si="2"/>
        <v>1043.1796750000001</v>
      </c>
      <c r="G62" s="39">
        <f t="shared" si="2"/>
        <v>1013.1616750000001</v>
      </c>
      <c r="H62" s="39">
        <f t="shared" si="2"/>
        <v>1012.598925</v>
      </c>
      <c r="I62" s="39">
        <f t="shared" si="2"/>
        <v>1013.9786750000001</v>
      </c>
      <c r="J62" s="39">
        <f t="shared" si="2"/>
        <v>1048.3285000000001</v>
      </c>
      <c r="K62" s="39">
        <f t="shared" si="2"/>
        <v>1066.9655</v>
      </c>
      <c r="L62" s="39">
        <f t="shared" si="2"/>
        <v>1063.3965000000001</v>
      </c>
      <c r="M62" s="39">
        <f t="shared" si="2"/>
        <v>1036.4535000000001</v>
      </c>
      <c r="N62" s="39">
        <f t="shared" si="2"/>
        <v>1020.21575</v>
      </c>
      <c r="O62" s="39">
        <f t="shared" si="2"/>
        <v>993.00880000000006</v>
      </c>
      <c r="P62" s="39">
        <f t="shared" si="2"/>
        <v>971.90859999999998</v>
      </c>
      <c r="Q62" s="39">
        <f t="shared" si="2"/>
        <v>946.48710000000005</v>
      </c>
      <c r="R62" s="39">
        <f t="shared" si="2"/>
        <v>913.74850000000004</v>
      </c>
      <c r="S62" s="39">
        <f t="shared" si="2"/>
        <v>911.65700000000004</v>
      </c>
      <c r="T62" s="39">
        <f t="shared" si="2"/>
        <v>885.67354999999998</v>
      </c>
      <c r="U62" s="39">
        <f t="shared" si="2"/>
        <v>843.19760000000008</v>
      </c>
      <c r="V62" s="39">
        <f t="shared" si="2"/>
        <v>819.08175000000006</v>
      </c>
      <c r="W62" s="39">
        <f t="shared" si="2"/>
        <v>795.55780000000004</v>
      </c>
      <c r="X62" s="39">
        <f t="shared" si="2"/>
        <v>809.15825000000007</v>
      </c>
      <c r="Y62" s="39">
        <f t="shared" si="2"/>
        <v>857.59564999999998</v>
      </c>
      <c r="Z62" s="39">
        <f t="shared" si="2"/>
        <v>864.31172500000002</v>
      </c>
      <c r="AA62" s="39">
        <f t="shared" si="2"/>
        <v>865.29589999999996</v>
      </c>
      <c r="AB62" s="39">
        <f t="shared" si="2"/>
        <v>870.05329999999992</v>
      </c>
      <c r="AC62" s="39">
        <f t="shared" si="2"/>
        <v>846.00277499999993</v>
      </c>
      <c r="AD62" s="39">
        <f t="shared" si="2"/>
        <v>868.50009999999997</v>
      </c>
      <c r="AE62" s="39">
        <f t="shared" si="2"/>
        <v>868.04340000000002</v>
      </c>
      <c r="AF62" s="39">
        <f t="shared" si="2"/>
        <v>879.10765000000004</v>
      </c>
      <c r="AG62" s="39">
        <f t="shared" si="2"/>
        <v>906.55465000000004</v>
      </c>
      <c r="AH62" s="39">
        <f t="shared" si="2"/>
        <v>893.24517500000002</v>
      </c>
      <c r="AI62" s="39">
        <f t="shared" si="2"/>
        <v>874.21485000000007</v>
      </c>
      <c r="AJ62" s="39">
        <f t="shared" si="2"/>
        <v>835.14432500000009</v>
      </c>
      <c r="AK62" s="39">
        <f t="shared" si="2"/>
        <v>798.52570000000003</v>
      </c>
      <c r="AL62" s="39">
        <f t="shared" si="2"/>
        <v>758.74479999999994</v>
      </c>
      <c r="AM62" s="39">
        <f t="shared" si="2"/>
        <v>749.20717500000001</v>
      </c>
      <c r="AN62" s="39">
        <f t="shared" si="2"/>
        <v>739.49104999999997</v>
      </c>
      <c r="AO62" s="39"/>
      <c r="AP62" s="39"/>
      <c r="AQ62" s="39"/>
    </row>
    <row r="63" spans="3:43" x14ac:dyDescent="0.25">
      <c r="C63" s="130" t="s">
        <v>1</v>
      </c>
      <c r="D63" s="1" t="s">
        <v>104</v>
      </c>
      <c r="E63" s="39">
        <f t="shared" ref="E63:AN63" si="3">SUM(E11:H11)/4</f>
        <v>1126.0652500000001</v>
      </c>
      <c r="F63" s="39">
        <f t="shared" si="3"/>
        <v>1124.9972499999999</v>
      </c>
      <c r="G63" s="39">
        <f t="shared" si="3"/>
        <v>1161.9794999999999</v>
      </c>
      <c r="H63" s="39">
        <f t="shared" si="3"/>
        <v>1187.1667500000001</v>
      </c>
      <c r="I63" s="39">
        <f t="shared" si="3"/>
        <v>1192.4437499999999</v>
      </c>
      <c r="J63" s="39">
        <f t="shared" si="3"/>
        <v>1252.65975</v>
      </c>
      <c r="K63" s="39">
        <f t="shared" si="3"/>
        <v>1255.8797500000001</v>
      </c>
      <c r="L63" s="39">
        <f t="shared" si="3"/>
        <v>1230.261</v>
      </c>
      <c r="M63" s="39">
        <f t="shared" si="3"/>
        <v>1230.28025</v>
      </c>
      <c r="N63" s="39">
        <f t="shared" si="3"/>
        <v>1171.2737500000001</v>
      </c>
      <c r="O63" s="39">
        <f t="shared" si="3"/>
        <v>1116.07925</v>
      </c>
      <c r="P63" s="39">
        <f t="shared" si="3"/>
        <v>1112.74575</v>
      </c>
      <c r="Q63" s="39">
        <f t="shared" si="3"/>
        <v>1090.9712500000001</v>
      </c>
      <c r="R63" s="39">
        <f t="shared" si="3"/>
        <v>1084.43325</v>
      </c>
      <c r="S63" s="39">
        <f t="shared" si="3"/>
        <v>1094.4765000000002</v>
      </c>
      <c r="T63" s="39">
        <f t="shared" si="3"/>
        <v>1085.74225</v>
      </c>
      <c r="U63" s="39">
        <f t="shared" si="3"/>
        <v>1081.4212499999999</v>
      </c>
      <c r="V63" s="39">
        <f t="shared" si="3"/>
        <v>1086.1224999999999</v>
      </c>
      <c r="W63" s="39">
        <f t="shared" si="3"/>
        <v>1116.26675</v>
      </c>
      <c r="X63" s="39">
        <f t="shared" si="3"/>
        <v>1187.76875</v>
      </c>
      <c r="Y63" s="39">
        <f t="shared" si="3"/>
        <v>1234.7872500000001</v>
      </c>
      <c r="Z63" s="39">
        <f t="shared" si="3"/>
        <v>1305.30475</v>
      </c>
      <c r="AA63" s="39">
        <f t="shared" si="3"/>
        <v>1375.62725</v>
      </c>
      <c r="AB63" s="39">
        <f t="shared" si="3"/>
        <v>1410.9815000000001</v>
      </c>
      <c r="AC63" s="39">
        <f t="shared" si="3"/>
        <v>1470.0415</v>
      </c>
      <c r="AD63" s="39">
        <f t="shared" si="3"/>
        <v>1474.8107500000001</v>
      </c>
      <c r="AE63" s="39">
        <f t="shared" si="3"/>
        <v>1446.2595000000001</v>
      </c>
      <c r="AF63" s="39">
        <f t="shared" si="3"/>
        <v>1424.08475</v>
      </c>
      <c r="AG63" s="39">
        <f t="shared" si="3"/>
        <v>1429.3364999999999</v>
      </c>
      <c r="AH63" s="39">
        <f t="shared" si="3"/>
        <v>1436.4602500000001</v>
      </c>
      <c r="AI63" s="39">
        <f t="shared" si="3"/>
        <v>1446.0780000000002</v>
      </c>
      <c r="AJ63" s="39">
        <f t="shared" si="3"/>
        <v>1466.5597500000001</v>
      </c>
      <c r="AK63" s="39">
        <f t="shared" si="3"/>
        <v>1477.9075</v>
      </c>
      <c r="AL63" s="39">
        <f t="shared" si="3"/>
        <v>1572.8644999999999</v>
      </c>
      <c r="AM63" s="39">
        <f t="shared" si="3"/>
        <v>1631.8542500000001</v>
      </c>
      <c r="AN63" s="39">
        <f t="shared" si="3"/>
        <v>1645.5115000000001</v>
      </c>
      <c r="AO63" s="39"/>
      <c r="AP63" s="39"/>
      <c r="AQ63" s="39"/>
    </row>
    <row r="64" spans="3:43" x14ac:dyDescent="0.25">
      <c r="C64" s="130"/>
      <c r="D64" s="1" t="s">
        <v>105</v>
      </c>
      <c r="E64" s="39">
        <f t="shared" ref="E64:AN64" si="4">SUM(E12:H12)/4</f>
        <v>855.12822499999993</v>
      </c>
      <c r="F64" s="39">
        <f t="shared" si="4"/>
        <v>889.06045000000006</v>
      </c>
      <c r="G64" s="39">
        <f t="shared" si="4"/>
        <v>941.85559999999998</v>
      </c>
      <c r="H64" s="39">
        <f t="shared" si="4"/>
        <v>974.13912500000004</v>
      </c>
      <c r="I64" s="39">
        <f t="shared" si="4"/>
        <v>1023.808025</v>
      </c>
      <c r="J64" s="39">
        <f t="shared" si="4"/>
        <v>1010.1353</v>
      </c>
      <c r="K64" s="39">
        <f t="shared" si="4"/>
        <v>995.75220000000002</v>
      </c>
      <c r="L64" s="39">
        <f t="shared" si="4"/>
        <v>973.99762499999997</v>
      </c>
      <c r="M64" s="39">
        <f t="shared" si="4"/>
        <v>938.34775000000002</v>
      </c>
      <c r="N64" s="39">
        <f t="shared" si="4"/>
        <v>918.54902500000003</v>
      </c>
      <c r="O64" s="39">
        <f t="shared" si="4"/>
        <v>869.22550000000001</v>
      </c>
      <c r="P64" s="39">
        <f t="shared" si="4"/>
        <v>843.66842500000007</v>
      </c>
      <c r="Q64" s="39">
        <f t="shared" si="4"/>
        <v>825.923675</v>
      </c>
      <c r="R64" s="39">
        <f t="shared" si="4"/>
        <v>810.68747499999995</v>
      </c>
      <c r="S64" s="39">
        <f t="shared" si="4"/>
        <v>824.08842499999992</v>
      </c>
      <c r="T64" s="39">
        <f t="shared" si="4"/>
        <v>832.24872499999992</v>
      </c>
      <c r="U64" s="39">
        <f t="shared" si="4"/>
        <v>831.33939999999996</v>
      </c>
      <c r="V64" s="39">
        <f t="shared" si="4"/>
        <v>848.65487499999995</v>
      </c>
      <c r="W64" s="39">
        <f t="shared" si="4"/>
        <v>846.53842499999996</v>
      </c>
      <c r="X64" s="39">
        <f t="shared" si="4"/>
        <v>841.69247500000006</v>
      </c>
      <c r="Y64" s="39">
        <f t="shared" si="4"/>
        <v>854.35747500000002</v>
      </c>
      <c r="Z64" s="39">
        <f t="shared" si="4"/>
        <v>876.19777499999998</v>
      </c>
      <c r="AA64" s="39">
        <f t="shared" si="4"/>
        <v>908.89049999999997</v>
      </c>
      <c r="AB64" s="39">
        <f t="shared" si="4"/>
        <v>941.47122499999989</v>
      </c>
      <c r="AC64" s="39">
        <f t="shared" si="4"/>
        <v>965.11387500000001</v>
      </c>
      <c r="AD64" s="39">
        <f t="shared" si="4"/>
        <v>971.60462500000006</v>
      </c>
      <c r="AE64" s="39">
        <f t="shared" si="4"/>
        <v>988.43702499999995</v>
      </c>
      <c r="AF64" s="39">
        <f t="shared" si="4"/>
        <v>989.10922500000015</v>
      </c>
      <c r="AG64" s="39">
        <f t="shared" si="4"/>
        <v>995.29752500000006</v>
      </c>
      <c r="AH64" s="39">
        <f t="shared" si="4"/>
        <v>974.41027499999996</v>
      </c>
      <c r="AI64" s="39">
        <f t="shared" si="4"/>
        <v>1011.9012749999999</v>
      </c>
      <c r="AJ64" s="39">
        <f t="shared" si="4"/>
        <v>1002.370325</v>
      </c>
      <c r="AK64" s="39">
        <f t="shared" si="4"/>
        <v>971.73272500000007</v>
      </c>
      <c r="AL64" s="39">
        <f t="shared" si="4"/>
        <v>945.5</v>
      </c>
      <c r="AM64" s="39">
        <f t="shared" si="4"/>
        <v>843.79072500000007</v>
      </c>
      <c r="AN64" s="39">
        <f t="shared" si="4"/>
        <v>832.27212500000007</v>
      </c>
      <c r="AO64" s="39"/>
      <c r="AP64" s="39"/>
      <c r="AQ64" s="39"/>
    </row>
    <row r="65" spans="3:43" x14ac:dyDescent="0.25">
      <c r="C65" s="130" t="s">
        <v>2</v>
      </c>
      <c r="D65" s="1" t="s">
        <v>104</v>
      </c>
      <c r="E65" s="39">
        <f t="shared" ref="E65:AN65" si="5">SUM(E13:H13)/4</f>
        <v>1394.1949999999999</v>
      </c>
      <c r="F65" s="39">
        <f t="shared" si="5"/>
        <v>1349.78125</v>
      </c>
      <c r="G65" s="39">
        <f t="shared" si="5"/>
        <v>1355.693</v>
      </c>
      <c r="H65" s="39">
        <f t="shared" si="5"/>
        <v>1388.3472499999998</v>
      </c>
      <c r="I65" s="39">
        <f t="shared" si="5"/>
        <v>1412.3579999999999</v>
      </c>
      <c r="J65" s="39">
        <f t="shared" si="5"/>
        <v>1491.9412500000001</v>
      </c>
      <c r="K65" s="39">
        <f t="shared" si="5"/>
        <v>1568.2265</v>
      </c>
      <c r="L65" s="39">
        <f t="shared" si="5"/>
        <v>1604.2465000000002</v>
      </c>
      <c r="M65" s="39">
        <f t="shared" si="5"/>
        <v>1608.6480000000001</v>
      </c>
      <c r="N65" s="39">
        <f t="shared" si="5"/>
        <v>1574.3512499999997</v>
      </c>
      <c r="O65" s="39">
        <f t="shared" si="5"/>
        <v>1495.8955000000001</v>
      </c>
      <c r="P65" s="39">
        <f t="shared" si="5"/>
        <v>1414.56</v>
      </c>
      <c r="Q65" s="39">
        <f t="shared" si="5"/>
        <v>1386.82475</v>
      </c>
      <c r="R65" s="39">
        <f t="shared" si="5"/>
        <v>1367.3132499999999</v>
      </c>
      <c r="S65" s="39">
        <f t="shared" si="5"/>
        <v>1417.8777499999999</v>
      </c>
      <c r="T65" s="39">
        <f t="shared" si="5"/>
        <v>1429.1667499999999</v>
      </c>
      <c r="U65" s="39">
        <f t="shared" si="5"/>
        <v>1384.9665</v>
      </c>
      <c r="V65" s="39">
        <f t="shared" si="5"/>
        <v>1397.4657499999998</v>
      </c>
      <c r="W65" s="39">
        <f t="shared" si="5"/>
        <v>1434.5055</v>
      </c>
      <c r="X65" s="39">
        <f t="shared" si="5"/>
        <v>1491.7539999999999</v>
      </c>
      <c r="Y65" s="39">
        <f t="shared" si="5"/>
        <v>1464.8342499999999</v>
      </c>
      <c r="Z65" s="39">
        <f t="shared" si="5"/>
        <v>1411.62175</v>
      </c>
      <c r="AA65" s="39">
        <f t="shared" si="5"/>
        <v>1305.9137500000002</v>
      </c>
      <c r="AB65" s="39">
        <f t="shared" si="5"/>
        <v>1209.4682499999999</v>
      </c>
      <c r="AC65" s="39">
        <f t="shared" si="5"/>
        <v>1189.8957499999999</v>
      </c>
      <c r="AD65" s="39">
        <f t="shared" si="5"/>
        <v>1209.5889999999999</v>
      </c>
      <c r="AE65" s="39">
        <f t="shared" si="5"/>
        <v>1199.6164999999999</v>
      </c>
      <c r="AF65" s="39">
        <f t="shared" si="5"/>
        <v>1196.3854999999999</v>
      </c>
      <c r="AG65" s="39">
        <f t="shared" si="5"/>
        <v>1221.2265</v>
      </c>
      <c r="AH65" s="39">
        <f t="shared" si="5"/>
        <v>1190.3489999999999</v>
      </c>
      <c r="AI65" s="39">
        <f t="shared" si="5"/>
        <v>1216.2165</v>
      </c>
      <c r="AJ65" s="39">
        <f t="shared" si="5"/>
        <v>1251.79025</v>
      </c>
      <c r="AK65" s="39">
        <f t="shared" si="5"/>
        <v>1290.1994999999999</v>
      </c>
      <c r="AL65" s="39">
        <f t="shared" si="5"/>
        <v>1355.087</v>
      </c>
      <c r="AM65" s="39">
        <f t="shared" si="5"/>
        <v>1410.3462500000001</v>
      </c>
      <c r="AN65" s="39">
        <f t="shared" si="5"/>
        <v>1447.9005</v>
      </c>
      <c r="AO65" s="39"/>
      <c r="AP65" s="39"/>
      <c r="AQ65" s="39"/>
    </row>
    <row r="66" spans="3:43" x14ac:dyDescent="0.25">
      <c r="C66" s="130"/>
      <c r="D66" s="1" t="s">
        <v>105</v>
      </c>
      <c r="E66" s="39">
        <f t="shared" ref="E66:AN66" si="6">SUM(E14:H14)/4</f>
        <v>899.76982499999997</v>
      </c>
      <c r="F66" s="39">
        <f t="shared" si="6"/>
        <v>890.85509999999999</v>
      </c>
      <c r="G66" s="39">
        <f t="shared" si="6"/>
        <v>865.61312499999997</v>
      </c>
      <c r="H66" s="39">
        <f t="shared" si="6"/>
        <v>909.50447499999996</v>
      </c>
      <c r="I66" s="39">
        <f t="shared" si="6"/>
        <v>943.31054999999992</v>
      </c>
      <c r="J66" s="39">
        <f t="shared" si="6"/>
        <v>999.952</v>
      </c>
      <c r="K66" s="39">
        <f t="shared" si="6"/>
        <v>1054.8329999999999</v>
      </c>
      <c r="L66" s="39">
        <f t="shared" si="6"/>
        <v>1083.7004999999999</v>
      </c>
      <c r="M66" s="39">
        <f t="shared" si="6"/>
        <v>1097.7349999999999</v>
      </c>
      <c r="N66" s="39">
        <f t="shared" si="6"/>
        <v>1091.5615</v>
      </c>
      <c r="O66" s="39">
        <f t="shared" si="6"/>
        <v>1071.9690999999998</v>
      </c>
      <c r="P66" s="39">
        <f t="shared" si="6"/>
        <v>1025.6248499999999</v>
      </c>
      <c r="Q66" s="39">
        <f t="shared" si="6"/>
        <v>1003.322</v>
      </c>
      <c r="R66" s="39">
        <f t="shared" si="6"/>
        <v>986.3760749999999</v>
      </c>
      <c r="S66" s="39">
        <f t="shared" si="6"/>
        <v>1002.736975</v>
      </c>
      <c r="T66" s="39">
        <f t="shared" si="6"/>
        <v>1042.1904750000001</v>
      </c>
      <c r="U66" s="39">
        <f t="shared" si="6"/>
        <v>1103.3965750000002</v>
      </c>
      <c r="V66" s="39">
        <f t="shared" si="6"/>
        <v>1150.9502500000001</v>
      </c>
      <c r="W66" s="39">
        <f t="shared" si="6"/>
        <v>1147.5967499999999</v>
      </c>
      <c r="X66" s="39">
        <f t="shared" si="6"/>
        <v>1123.4944999999998</v>
      </c>
      <c r="Y66" s="39">
        <f t="shared" si="6"/>
        <v>1060.1032749999999</v>
      </c>
      <c r="Z66" s="39">
        <f t="shared" si="6"/>
        <v>1026.9990250000001</v>
      </c>
      <c r="AA66" s="39">
        <f t="shared" si="6"/>
        <v>985.90784999999994</v>
      </c>
      <c r="AB66" s="39">
        <f t="shared" si="6"/>
        <v>955.30555000000004</v>
      </c>
      <c r="AC66" s="39">
        <f t="shared" si="6"/>
        <v>939.98737500000004</v>
      </c>
      <c r="AD66" s="39">
        <f t="shared" si="6"/>
        <v>895.30290000000014</v>
      </c>
      <c r="AE66" s="39">
        <f t="shared" si="6"/>
        <v>922.97945000000004</v>
      </c>
      <c r="AF66" s="39">
        <f t="shared" si="6"/>
        <v>918.32707500000004</v>
      </c>
      <c r="AG66" s="39">
        <f t="shared" si="6"/>
        <v>938.110275</v>
      </c>
      <c r="AH66" s="39">
        <f t="shared" si="6"/>
        <v>971.84985000000006</v>
      </c>
      <c r="AI66" s="39">
        <f t="shared" si="6"/>
        <v>952.61419999999998</v>
      </c>
      <c r="AJ66" s="39">
        <f t="shared" si="6"/>
        <v>947.61127499999998</v>
      </c>
      <c r="AK66" s="39">
        <f t="shared" si="6"/>
        <v>910.76634999999999</v>
      </c>
      <c r="AL66" s="39">
        <f t="shared" si="6"/>
        <v>877.03677500000003</v>
      </c>
      <c r="AM66" s="39">
        <f t="shared" si="6"/>
        <v>853.41185000000007</v>
      </c>
      <c r="AN66" s="39">
        <f t="shared" si="6"/>
        <v>840.09837499999992</v>
      </c>
      <c r="AO66" s="39"/>
      <c r="AP66" s="39"/>
      <c r="AQ66" s="39"/>
    </row>
    <row r="67" spans="3:43" x14ac:dyDescent="0.25">
      <c r="C67" s="130" t="s">
        <v>3</v>
      </c>
      <c r="D67" s="1" t="s">
        <v>104</v>
      </c>
      <c r="E67" s="39">
        <f t="shared" ref="E67:AN67" si="7">SUM(E15:H15)/4</f>
        <v>1094.9829999999999</v>
      </c>
      <c r="F67" s="39">
        <f t="shared" si="7"/>
        <v>1098.8579999999999</v>
      </c>
      <c r="G67" s="39">
        <f t="shared" si="7"/>
        <v>1085.07925</v>
      </c>
      <c r="H67" s="39">
        <f t="shared" si="7"/>
        <v>1043.8960500000001</v>
      </c>
      <c r="I67" s="39">
        <f t="shared" si="7"/>
        <v>994.83252500000003</v>
      </c>
      <c r="J67" s="39">
        <f t="shared" si="7"/>
        <v>966.41077500000006</v>
      </c>
      <c r="K67" s="39">
        <f t="shared" si="7"/>
        <v>891.82787499999995</v>
      </c>
      <c r="L67" s="39">
        <f t="shared" si="7"/>
        <v>890.33974999999987</v>
      </c>
      <c r="M67" s="39">
        <f t="shared" si="7"/>
        <v>923.91607499999998</v>
      </c>
      <c r="N67" s="39">
        <f t="shared" si="7"/>
        <v>911.29920000000004</v>
      </c>
      <c r="O67" s="39">
        <f t="shared" si="7"/>
        <v>922.75087499999995</v>
      </c>
      <c r="P67" s="39">
        <f t="shared" si="7"/>
        <v>939.83842500000003</v>
      </c>
      <c r="Q67" s="39">
        <f t="shared" si="7"/>
        <v>939.28719999999998</v>
      </c>
      <c r="R67" s="39">
        <f t="shared" si="7"/>
        <v>958.14419999999996</v>
      </c>
      <c r="S67" s="39">
        <f t="shared" si="7"/>
        <v>1007.965175</v>
      </c>
      <c r="T67" s="39">
        <f t="shared" si="7"/>
        <v>1009.5019499999999</v>
      </c>
      <c r="U67" s="39">
        <f t="shared" si="7"/>
        <v>1052.611375</v>
      </c>
      <c r="V67" s="39">
        <f t="shared" si="7"/>
        <v>1093.7915</v>
      </c>
      <c r="W67" s="39">
        <f t="shared" si="7"/>
        <v>1059.46595</v>
      </c>
      <c r="X67" s="39">
        <f t="shared" si="7"/>
        <v>1106.11445</v>
      </c>
      <c r="Y67" s="39">
        <f t="shared" si="7"/>
        <v>1102.1684499999999</v>
      </c>
      <c r="Z67" s="39">
        <f t="shared" si="7"/>
        <v>1048.2183</v>
      </c>
      <c r="AA67" s="39">
        <f t="shared" si="7"/>
        <v>1108.2665999999999</v>
      </c>
      <c r="AB67" s="39">
        <f t="shared" si="7"/>
        <v>1061.2281</v>
      </c>
      <c r="AC67" s="39">
        <f t="shared" si="7"/>
        <v>1072.7763500000001</v>
      </c>
      <c r="AD67" s="39">
        <f t="shared" si="7"/>
        <v>1141.5572500000001</v>
      </c>
      <c r="AE67" s="39">
        <f t="shared" si="7"/>
        <v>1109.0705</v>
      </c>
      <c r="AF67" s="39">
        <f t="shared" si="7"/>
        <v>1149.7897499999999</v>
      </c>
      <c r="AG67" s="39">
        <f t="shared" si="7"/>
        <v>1145.8197499999999</v>
      </c>
      <c r="AH67" s="39">
        <f t="shared" si="7"/>
        <v>1129.72875</v>
      </c>
      <c r="AI67" s="39">
        <f t="shared" si="7"/>
        <v>1158.1222499999999</v>
      </c>
      <c r="AJ67" s="39">
        <f t="shared" si="7"/>
        <v>1164.6025</v>
      </c>
      <c r="AK67" s="39">
        <f t="shared" si="7"/>
        <v>1193.8995</v>
      </c>
      <c r="AL67" s="39">
        <f t="shared" si="7"/>
        <v>1223.8990000000001</v>
      </c>
      <c r="AM67" s="39">
        <f t="shared" si="7"/>
        <v>1245.1087500000001</v>
      </c>
      <c r="AN67" s="39">
        <f t="shared" si="7"/>
        <v>1262.9630000000002</v>
      </c>
      <c r="AO67" s="39"/>
      <c r="AP67" s="39"/>
      <c r="AQ67" s="39"/>
    </row>
    <row r="68" spans="3:43" x14ac:dyDescent="0.25">
      <c r="C68" s="130"/>
      <c r="D68" s="1" t="s">
        <v>105</v>
      </c>
      <c r="E68" s="39">
        <f t="shared" ref="E68:AN68" si="8">SUM(E16:H16)/4</f>
        <v>720.27047500000003</v>
      </c>
      <c r="F68" s="39">
        <f t="shared" si="8"/>
        <v>705.5770500000001</v>
      </c>
      <c r="G68" s="39">
        <f t="shared" si="8"/>
        <v>680.92149999999992</v>
      </c>
      <c r="H68" s="39">
        <f t="shared" si="8"/>
        <v>678.96254999999996</v>
      </c>
      <c r="I68" s="39">
        <f t="shared" si="8"/>
        <v>649.77637499999992</v>
      </c>
      <c r="J68" s="39">
        <f t="shared" si="8"/>
        <v>642.51467500000001</v>
      </c>
      <c r="K68" s="39">
        <f t="shared" si="8"/>
        <v>631.80815000000007</v>
      </c>
      <c r="L68" s="39">
        <f t="shared" si="8"/>
        <v>608.78492500000004</v>
      </c>
      <c r="M68" s="39">
        <f t="shared" si="8"/>
        <v>631.78525000000002</v>
      </c>
      <c r="N68" s="39">
        <f t="shared" si="8"/>
        <v>666.47430000000008</v>
      </c>
      <c r="O68" s="39">
        <f t="shared" si="8"/>
        <v>688.08155000000011</v>
      </c>
      <c r="P68" s="39">
        <f t="shared" si="8"/>
        <v>707.04852500000004</v>
      </c>
      <c r="Q68" s="39">
        <f t="shared" si="8"/>
        <v>737.55152499999997</v>
      </c>
      <c r="R68" s="39">
        <f t="shared" si="8"/>
        <v>717.75855000000001</v>
      </c>
      <c r="S68" s="39">
        <f t="shared" si="8"/>
        <v>727.17115000000001</v>
      </c>
      <c r="T68" s="39">
        <f t="shared" si="8"/>
        <v>734.77909999999997</v>
      </c>
      <c r="U68" s="39">
        <f t="shared" si="8"/>
        <v>727.18177500000002</v>
      </c>
      <c r="V68" s="39">
        <f t="shared" si="8"/>
        <v>751.44770000000005</v>
      </c>
      <c r="W68" s="39">
        <f t="shared" si="8"/>
        <v>823.67890000000011</v>
      </c>
      <c r="X68" s="39">
        <f t="shared" si="8"/>
        <v>853.59077500000012</v>
      </c>
      <c r="Y68" s="39">
        <f t="shared" si="8"/>
        <v>851.2663</v>
      </c>
      <c r="Z68" s="39">
        <f t="shared" si="8"/>
        <v>824.97820000000002</v>
      </c>
      <c r="AA68" s="39">
        <f t="shared" si="8"/>
        <v>738.1724999999999</v>
      </c>
      <c r="AB68" s="39">
        <f t="shared" si="8"/>
        <v>725.18180000000007</v>
      </c>
      <c r="AC68" s="39">
        <f t="shared" si="8"/>
        <v>733.14724999999999</v>
      </c>
      <c r="AD68" s="39">
        <f t="shared" si="8"/>
        <v>748.6223</v>
      </c>
      <c r="AE68" s="39">
        <f t="shared" si="8"/>
        <v>775.02365000000009</v>
      </c>
      <c r="AF68" s="39">
        <f t="shared" si="8"/>
        <v>777.96125000000006</v>
      </c>
      <c r="AG68" s="39">
        <f t="shared" si="8"/>
        <v>766.33754999999996</v>
      </c>
      <c r="AH68" s="39">
        <f t="shared" si="8"/>
        <v>801.42135000000007</v>
      </c>
      <c r="AI68" s="39">
        <f t="shared" si="8"/>
        <v>803.45710000000008</v>
      </c>
      <c r="AJ68" s="39">
        <f t="shared" si="8"/>
        <v>781.86445000000003</v>
      </c>
      <c r="AK68" s="39">
        <f t="shared" si="8"/>
        <v>762.44302500000003</v>
      </c>
      <c r="AL68" s="39">
        <f t="shared" si="8"/>
        <v>684.22039999999993</v>
      </c>
      <c r="AM68" s="39">
        <f t="shared" si="8"/>
        <v>623.94344999999998</v>
      </c>
      <c r="AN68" s="39">
        <f t="shared" si="8"/>
        <v>614.98485000000005</v>
      </c>
      <c r="AO68" s="39"/>
      <c r="AP68" s="39"/>
      <c r="AQ68" s="39"/>
    </row>
    <row r="69" spans="3:43" x14ac:dyDescent="0.25">
      <c r="C69" s="130" t="s">
        <v>4</v>
      </c>
      <c r="D69" s="1" t="s">
        <v>104</v>
      </c>
      <c r="E69" s="39">
        <f t="shared" ref="E69:AN69" si="9">SUM(E17:H17)/4</f>
        <v>935.92654999999991</v>
      </c>
      <c r="F69" s="39">
        <f t="shared" si="9"/>
        <v>949.53312500000004</v>
      </c>
      <c r="G69" s="39">
        <f t="shared" si="9"/>
        <v>1001.5919249999999</v>
      </c>
      <c r="H69" s="39">
        <f t="shared" si="9"/>
        <v>1083.71435</v>
      </c>
      <c r="I69" s="39">
        <f t="shared" si="9"/>
        <v>1168.25155</v>
      </c>
      <c r="J69" s="39">
        <f t="shared" si="9"/>
        <v>1246.2817499999999</v>
      </c>
      <c r="K69" s="39">
        <f t="shared" si="9"/>
        <v>1274.384</v>
      </c>
      <c r="L69" s="39">
        <f t="shared" si="9"/>
        <v>1267.2694999999999</v>
      </c>
      <c r="M69" s="39">
        <f t="shared" si="9"/>
        <v>1235.6015</v>
      </c>
      <c r="N69" s="39">
        <f t="shared" si="9"/>
        <v>1189.82</v>
      </c>
      <c r="O69" s="39">
        <f t="shared" si="9"/>
        <v>1146.4252499999998</v>
      </c>
      <c r="P69" s="39">
        <f t="shared" si="9"/>
        <v>1116.2742499999999</v>
      </c>
      <c r="Q69" s="39">
        <f t="shared" si="9"/>
        <v>1139.69425</v>
      </c>
      <c r="R69" s="39">
        <f t="shared" si="9"/>
        <v>1170.5985000000001</v>
      </c>
      <c r="S69" s="39">
        <f t="shared" si="9"/>
        <v>1212.7445</v>
      </c>
      <c r="T69" s="39">
        <f t="shared" si="9"/>
        <v>1227.7674999999999</v>
      </c>
      <c r="U69" s="39">
        <f t="shared" si="9"/>
        <v>1203.7455</v>
      </c>
      <c r="V69" s="39">
        <f t="shared" si="9"/>
        <v>1194.924</v>
      </c>
      <c r="W69" s="39">
        <f t="shared" si="9"/>
        <v>1178.9829999999999</v>
      </c>
      <c r="X69" s="39">
        <f t="shared" si="9"/>
        <v>1176.624</v>
      </c>
      <c r="Y69" s="39">
        <f t="shared" si="9"/>
        <v>1191.35925</v>
      </c>
      <c r="Z69" s="39">
        <f t="shared" si="9"/>
        <v>1179.91725</v>
      </c>
      <c r="AA69" s="39">
        <f t="shared" si="9"/>
        <v>1146.25125</v>
      </c>
      <c r="AB69" s="39">
        <f t="shared" si="9"/>
        <v>1092.1204</v>
      </c>
      <c r="AC69" s="39">
        <f t="shared" si="9"/>
        <v>1058.7938999999999</v>
      </c>
      <c r="AD69" s="39">
        <f t="shared" si="9"/>
        <v>1038.0119</v>
      </c>
      <c r="AE69" s="39">
        <f t="shared" si="9"/>
        <v>1061.4104</v>
      </c>
      <c r="AF69" s="39">
        <f t="shared" si="9"/>
        <v>1088.3465000000001</v>
      </c>
      <c r="AG69" s="39">
        <f t="shared" si="9"/>
        <v>1099.0017499999999</v>
      </c>
      <c r="AH69" s="39">
        <f t="shared" si="9"/>
        <v>1117.866</v>
      </c>
      <c r="AI69" s="39">
        <f t="shared" si="9"/>
        <v>1141.03675</v>
      </c>
      <c r="AJ69" s="39">
        <f t="shared" si="9"/>
        <v>1151.0642500000001</v>
      </c>
      <c r="AK69" s="39">
        <f t="shared" si="9"/>
        <v>1208.0010000000002</v>
      </c>
      <c r="AL69" s="39">
        <f t="shared" si="9"/>
        <v>1200.2427499999999</v>
      </c>
      <c r="AM69" s="39">
        <f t="shared" si="9"/>
        <v>1153.96525</v>
      </c>
      <c r="AN69" s="39">
        <f t="shared" si="9"/>
        <v>1143.9894999999999</v>
      </c>
      <c r="AO69" s="39"/>
      <c r="AP69" s="39"/>
      <c r="AQ69" s="39"/>
    </row>
    <row r="70" spans="3:43" x14ac:dyDescent="0.25">
      <c r="C70" s="130"/>
      <c r="D70" s="1" t="s">
        <v>105</v>
      </c>
      <c r="E70" s="39">
        <f t="shared" ref="E70:AN70" si="10">SUM(E18:H18)/4</f>
        <v>709.52802499999996</v>
      </c>
      <c r="F70" s="39">
        <f t="shared" si="10"/>
        <v>695.75450000000001</v>
      </c>
      <c r="G70" s="39">
        <f t="shared" si="10"/>
        <v>700.17827499999999</v>
      </c>
      <c r="H70" s="39">
        <f t="shared" si="10"/>
        <v>711.74534999999992</v>
      </c>
      <c r="I70" s="39">
        <f t="shared" si="10"/>
        <v>734.16622500000005</v>
      </c>
      <c r="J70" s="39">
        <f t="shared" si="10"/>
        <v>756.39075000000003</v>
      </c>
      <c r="K70" s="39">
        <f t="shared" si="10"/>
        <v>801.17552499999999</v>
      </c>
      <c r="L70" s="39">
        <f t="shared" si="10"/>
        <v>830.52560000000005</v>
      </c>
      <c r="M70" s="39">
        <f t="shared" si="10"/>
        <v>866.62152500000002</v>
      </c>
      <c r="N70" s="39">
        <f t="shared" si="10"/>
        <v>874.62924999999996</v>
      </c>
      <c r="O70" s="39">
        <f t="shared" si="10"/>
        <v>846.41814999999997</v>
      </c>
      <c r="P70" s="39">
        <f t="shared" si="10"/>
        <v>834.50929999999994</v>
      </c>
      <c r="Q70" s="39">
        <f t="shared" si="10"/>
        <v>804.40425000000005</v>
      </c>
      <c r="R70" s="39">
        <f t="shared" si="10"/>
        <v>809.97157500000003</v>
      </c>
      <c r="S70" s="39">
        <f t="shared" si="10"/>
        <v>827.14752500000009</v>
      </c>
      <c r="T70" s="39">
        <f t="shared" si="10"/>
        <v>836.62722499999995</v>
      </c>
      <c r="U70" s="39">
        <f t="shared" si="10"/>
        <v>835.17270000000008</v>
      </c>
      <c r="V70" s="39">
        <f t="shared" si="10"/>
        <v>837.79517499999997</v>
      </c>
      <c r="W70" s="39">
        <f t="shared" si="10"/>
        <v>827.8614</v>
      </c>
      <c r="X70" s="39">
        <f t="shared" si="10"/>
        <v>801.97882499999992</v>
      </c>
      <c r="Y70" s="39">
        <f t="shared" si="10"/>
        <v>802.2673749999999</v>
      </c>
      <c r="Z70" s="39">
        <f t="shared" si="10"/>
        <v>772.47664999999995</v>
      </c>
      <c r="AA70" s="39">
        <f t="shared" si="10"/>
        <v>765.35292500000003</v>
      </c>
      <c r="AB70" s="39">
        <f t="shared" si="10"/>
        <v>766.15207500000008</v>
      </c>
      <c r="AC70" s="39">
        <f t="shared" si="10"/>
        <v>774.30552499999999</v>
      </c>
      <c r="AD70" s="39">
        <f t="shared" si="10"/>
        <v>790.94745</v>
      </c>
      <c r="AE70" s="39">
        <f t="shared" si="10"/>
        <v>809.59732500000007</v>
      </c>
      <c r="AF70" s="39">
        <f t="shared" si="10"/>
        <v>828.90355</v>
      </c>
      <c r="AG70" s="39">
        <f t="shared" si="10"/>
        <v>813.03740000000005</v>
      </c>
      <c r="AH70" s="39">
        <f t="shared" si="10"/>
        <v>770.29832499999998</v>
      </c>
      <c r="AI70" s="39">
        <f t="shared" si="10"/>
        <v>709.33002500000009</v>
      </c>
      <c r="AJ70" s="39">
        <f t="shared" si="10"/>
        <v>646.75710000000004</v>
      </c>
      <c r="AK70" s="39">
        <f t="shared" si="10"/>
        <v>594.02897499999995</v>
      </c>
      <c r="AL70" s="39">
        <f t="shared" si="10"/>
        <v>600.39829999999995</v>
      </c>
      <c r="AM70" s="39">
        <f t="shared" si="10"/>
        <v>628.60382499999992</v>
      </c>
      <c r="AN70" s="39">
        <f t="shared" si="10"/>
        <v>674.0258</v>
      </c>
      <c r="AO70" s="39"/>
      <c r="AP70" s="39"/>
      <c r="AQ70" s="39"/>
    </row>
    <row r="71" spans="3:43" x14ac:dyDescent="0.25">
      <c r="C71" s="130" t="s">
        <v>5</v>
      </c>
      <c r="D71" s="1" t="s">
        <v>104</v>
      </c>
      <c r="E71" s="39">
        <f t="shared" ref="E71:AN71" si="11">SUM(E19:H19)/4</f>
        <v>1168.3995</v>
      </c>
      <c r="F71" s="39">
        <f t="shared" si="11"/>
        <v>1158.2674999999999</v>
      </c>
      <c r="G71" s="39">
        <f t="shared" si="11"/>
        <v>1175.8707499999998</v>
      </c>
      <c r="H71" s="39">
        <f t="shared" si="11"/>
        <v>1224.7692500000001</v>
      </c>
      <c r="I71" s="39">
        <f t="shared" si="11"/>
        <v>1231.9302499999999</v>
      </c>
      <c r="J71" s="39">
        <f t="shared" si="11"/>
        <v>1272.6574999999998</v>
      </c>
      <c r="K71" s="39">
        <f t="shared" si="11"/>
        <v>1280.0237500000001</v>
      </c>
      <c r="L71" s="39">
        <f t="shared" si="11"/>
        <v>1269.14975</v>
      </c>
      <c r="M71" s="39">
        <f t="shared" si="11"/>
        <v>1268.4212500000001</v>
      </c>
      <c r="N71" s="39">
        <f t="shared" si="11"/>
        <v>1237.6959999999999</v>
      </c>
      <c r="O71" s="39">
        <f t="shared" si="11"/>
        <v>1232.9147500000001</v>
      </c>
      <c r="P71" s="39">
        <f t="shared" si="11"/>
        <v>1209.3125</v>
      </c>
      <c r="Q71" s="39">
        <f t="shared" si="11"/>
        <v>1198.9497500000002</v>
      </c>
      <c r="R71" s="39">
        <f t="shared" si="11"/>
        <v>1184.19325</v>
      </c>
      <c r="S71" s="39">
        <f t="shared" si="11"/>
        <v>1199.5815</v>
      </c>
      <c r="T71" s="39">
        <f t="shared" si="11"/>
        <v>1178.0962499999998</v>
      </c>
      <c r="U71" s="39">
        <f t="shared" si="11"/>
        <v>1183.8775000000001</v>
      </c>
      <c r="V71" s="39">
        <f t="shared" si="11"/>
        <v>1199.3985</v>
      </c>
      <c r="W71" s="39">
        <f t="shared" si="11"/>
        <v>1196.5940000000001</v>
      </c>
      <c r="X71" s="39">
        <f t="shared" si="11"/>
        <v>1234.4065000000001</v>
      </c>
      <c r="Y71" s="39">
        <f t="shared" si="11"/>
        <v>1296.65075</v>
      </c>
      <c r="Z71" s="39">
        <f t="shared" si="11"/>
        <v>1341.759</v>
      </c>
      <c r="AA71" s="39">
        <f t="shared" si="11"/>
        <v>1365.9045000000001</v>
      </c>
      <c r="AB71" s="39">
        <f t="shared" si="11"/>
        <v>1439.0562500000001</v>
      </c>
      <c r="AC71" s="39">
        <f t="shared" si="11"/>
        <v>1459.1934999999999</v>
      </c>
      <c r="AD71" s="39">
        <f t="shared" si="11"/>
        <v>1471.48525</v>
      </c>
      <c r="AE71" s="39">
        <f t="shared" si="11"/>
        <v>1520.3987500000001</v>
      </c>
      <c r="AF71" s="39">
        <f t="shared" si="11"/>
        <v>1548.5622499999999</v>
      </c>
      <c r="AG71" s="39">
        <f t="shared" si="11"/>
        <v>1556.5785000000001</v>
      </c>
      <c r="AH71" s="39">
        <f t="shared" si="11"/>
        <v>1566.4617500000002</v>
      </c>
      <c r="AI71" s="39">
        <f t="shared" si="11"/>
        <v>1550.48225</v>
      </c>
      <c r="AJ71" s="39">
        <f t="shared" si="11"/>
        <v>1428.1579999999999</v>
      </c>
      <c r="AK71" s="39">
        <f t="shared" si="11"/>
        <v>1342.85475</v>
      </c>
      <c r="AL71" s="39">
        <f t="shared" si="11"/>
        <v>1276.3517499999998</v>
      </c>
      <c r="AM71" s="39">
        <f t="shared" si="11"/>
        <v>1199.4835</v>
      </c>
      <c r="AN71" s="39">
        <f t="shared" si="11"/>
        <v>1245.8344999999999</v>
      </c>
      <c r="AO71" s="39"/>
      <c r="AP71" s="39"/>
      <c r="AQ71" s="39"/>
    </row>
    <row r="72" spans="3:43" x14ac:dyDescent="0.25">
      <c r="C72" s="130"/>
      <c r="D72" s="1" t="s">
        <v>105</v>
      </c>
      <c r="E72" s="39">
        <f t="shared" ref="E72:AN72" si="12">SUM(E20:H20)/4</f>
        <v>808.22604999999999</v>
      </c>
      <c r="F72" s="39">
        <f t="shared" si="12"/>
        <v>850.97485000000006</v>
      </c>
      <c r="G72" s="39">
        <f t="shared" si="12"/>
        <v>882.79767500000003</v>
      </c>
      <c r="H72" s="39">
        <f t="shared" si="12"/>
        <v>908.93357500000002</v>
      </c>
      <c r="I72" s="39">
        <f t="shared" si="12"/>
        <v>930.63557500000002</v>
      </c>
      <c r="J72" s="39">
        <f t="shared" si="12"/>
        <v>908.43679999999995</v>
      </c>
      <c r="K72" s="39">
        <f t="shared" si="12"/>
        <v>901.39672500000006</v>
      </c>
      <c r="L72" s="39">
        <f t="shared" si="12"/>
        <v>880.38952499999994</v>
      </c>
      <c r="M72" s="39">
        <f t="shared" si="12"/>
        <v>866.16154999999992</v>
      </c>
      <c r="N72" s="39">
        <f t="shared" si="12"/>
        <v>855.11737499999992</v>
      </c>
      <c r="O72" s="39">
        <f t="shared" si="12"/>
        <v>847.20634999999993</v>
      </c>
      <c r="P72" s="39">
        <f t="shared" si="12"/>
        <v>847.70797499999992</v>
      </c>
      <c r="Q72" s="39">
        <f t="shared" si="12"/>
        <v>837.46319999999992</v>
      </c>
      <c r="R72" s="39">
        <f t="shared" si="12"/>
        <v>833.60489999999993</v>
      </c>
      <c r="S72" s="39">
        <f t="shared" si="12"/>
        <v>814.58975000000009</v>
      </c>
      <c r="T72" s="39">
        <f t="shared" si="12"/>
        <v>800.17292500000008</v>
      </c>
      <c r="U72" s="39">
        <f t="shared" si="12"/>
        <v>806.20129999999995</v>
      </c>
      <c r="V72" s="39">
        <f t="shared" si="12"/>
        <v>807.59810000000004</v>
      </c>
      <c r="W72" s="39">
        <f t="shared" si="12"/>
        <v>798.55475000000001</v>
      </c>
      <c r="X72" s="39">
        <f t="shared" si="12"/>
        <v>800.86322500000006</v>
      </c>
      <c r="Y72" s="39">
        <f t="shared" si="12"/>
        <v>798.16385000000002</v>
      </c>
      <c r="Z72" s="39">
        <f t="shared" si="12"/>
        <v>792.758375</v>
      </c>
      <c r="AA72" s="39">
        <f t="shared" si="12"/>
        <v>823.11002499999995</v>
      </c>
      <c r="AB72" s="39">
        <f t="shared" si="12"/>
        <v>840.56922499999996</v>
      </c>
      <c r="AC72" s="39">
        <f t="shared" si="12"/>
        <v>826.93060000000003</v>
      </c>
      <c r="AD72" s="39">
        <f t="shared" si="12"/>
        <v>843.48699999999997</v>
      </c>
      <c r="AE72" s="39">
        <f t="shared" si="12"/>
        <v>839.44454999999994</v>
      </c>
      <c r="AF72" s="39">
        <f t="shared" si="12"/>
        <v>838.11527499999988</v>
      </c>
      <c r="AG72" s="39">
        <f t="shared" si="12"/>
        <v>891.60625000000005</v>
      </c>
      <c r="AH72" s="39">
        <f t="shared" si="12"/>
        <v>903.85082499999999</v>
      </c>
      <c r="AI72" s="39">
        <f t="shared" si="12"/>
        <v>872.1810999999999</v>
      </c>
      <c r="AJ72" s="39">
        <f t="shared" si="12"/>
        <v>820.59619999999995</v>
      </c>
      <c r="AK72" s="39">
        <f t="shared" si="12"/>
        <v>748.94950000000006</v>
      </c>
      <c r="AL72" s="39">
        <f t="shared" si="12"/>
        <v>711.82817499999999</v>
      </c>
      <c r="AM72" s="39">
        <f t="shared" si="12"/>
        <v>712.02807499999994</v>
      </c>
      <c r="AN72" s="39">
        <f t="shared" si="12"/>
        <v>737.28975000000003</v>
      </c>
      <c r="AO72" s="39"/>
      <c r="AP72" s="39"/>
      <c r="AQ72" s="39"/>
    </row>
    <row r="73" spans="3:43" x14ac:dyDescent="0.25">
      <c r="C73" s="130" t="s">
        <v>6</v>
      </c>
      <c r="D73" s="1" t="s">
        <v>104</v>
      </c>
      <c r="E73" s="39">
        <f t="shared" ref="E73:AN73" si="13">SUM(E21:H21)/4</f>
        <v>1092.9780000000001</v>
      </c>
      <c r="F73" s="39">
        <f t="shared" si="13"/>
        <v>1136.46225</v>
      </c>
      <c r="G73" s="39">
        <f t="shared" si="13"/>
        <v>1173.9359999999999</v>
      </c>
      <c r="H73" s="39">
        <f t="shared" si="13"/>
        <v>1214.3687500000001</v>
      </c>
      <c r="I73" s="39">
        <f t="shared" si="13"/>
        <v>1256.0072499999999</v>
      </c>
      <c r="J73" s="39">
        <f t="shared" si="13"/>
        <v>1326.2447500000001</v>
      </c>
      <c r="K73" s="39">
        <f t="shared" si="13"/>
        <v>1346.8422500000001</v>
      </c>
      <c r="L73" s="39">
        <f t="shared" si="13"/>
        <v>1343.3245000000002</v>
      </c>
      <c r="M73" s="39">
        <f t="shared" si="13"/>
        <v>1308.76325</v>
      </c>
      <c r="N73" s="39">
        <f t="shared" si="13"/>
        <v>1267.8499999999999</v>
      </c>
      <c r="O73" s="39">
        <f t="shared" si="13"/>
        <v>1265.3520000000001</v>
      </c>
      <c r="P73" s="39">
        <f t="shared" si="13"/>
        <v>1313.3019999999999</v>
      </c>
      <c r="Q73" s="39">
        <f t="shared" si="13"/>
        <v>1378.3977500000001</v>
      </c>
      <c r="R73" s="39">
        <f t="shared" si="13"/>
        <v>1342.0277500000002</v>
      </c>
      <c r="S73" s="39">
        <f t="shared" si="13"/>
        <v>1356.5297499999999</v>
      </c>
      <c r="T73" s="39">
        <f t="shared" si="13"/>
        <v>1327.48775</v>
      </c>
      <c r="U73" s="39">
        <f t="shared" si="13"/>
        <v>1330.5360000000001</v>
      </c>
      <c r="V73" s="39">
        <f t="shared" si="13"/>
        <v>1383.3352500000001</v>
      </c>
      <c r="W73" s="39">
        <f t="shared" si="13"/>
        <v>1385.9750000000001</v>
      </c>
      <c r="X73" s="39">
        <f t="shared" si="13"/>
        <v>1399.1555000000001</v>
      </c>
      <c r="Y73" s="39">
        <f t="shared" si="13"/>
        <v>1371.588</v>
      </c>
      <c r="Z73" s="39">
        <f t="shared" si="13"/>
        <v>1393.8692500000002</v>
      </c>
      <c r="AA73" s="39">
        <f t="shared" si="13"/>
        <v>1417.5272499999999</v>
      </c>
      <c r="AB73" s="39">
        <f t="shared" si="13"/>
        <v>1426.0142500000002</v>
      </c>
      <c r="AC73" s="39">
        <f t="shared" si="13"/>
        <v>1407.0929999999998</v>
      </c>
      <c r="AD73" s="39">
        <f t="shared" si="13"/>
        <v>1400.9825000000001</v>
      </c>
      <c r="AE73" s="39">
        <f t="shared" si="13"/>
        <v>1370.04675</v>
      </c>
      <c r="AF73" s="39">
        <f t="shared" si="13"/>
        <v>1390.8697499999998</v>
      </c>
      <c r="AG73" s="39">
        <f t="shared" si="13"/>
        <v>1470.26875</v>
      </c>
      <c r="AH73" s="39">
        <f t="shared" si="13"/>
        <v>1463.7652499999999</v>
      </c>
      <c r="AI73" s="39">
        <f t="shared" si="13"/>
        <v>1470.7829999999999</v>
      </c>
      <c r="AJ73" s="39">
        <f t="shared" si="13"/>
        <v>1504.7715000000001</v>
      </c>
      <c r="AK73" s="39">
        <f t="shared" si="13"/>
        <v>1487.038</v>
      </c>
      <c r="AL73" s="39">
        <f t="shared" si="13"/>
        <v>1526.46425</v>
      </c>
      <c r="AM73" s="39">
        <f t="shared" si="13"/>
        <v>1698.3767499999999</v>
      </c>
      <c r="AN73" s="39">
        <f t="shared" si="13"/>
        <v>1623.5572500000001</v>
      </c>
      <c r="AO73" s="39"/>
      <c r="AP73" s="39"/>
      <c r="AQ73" s="39"/>
    </row>
    <row r="74" spans="3:43" x14ac:dyDescent="0.25">
      <c r="C74" s="130"/>
      <c r="D74" s="1" t="s">
        <v>105</v>
      </c>
      <c r="E74" s="39">
        <f t="shared" ref="E74:AN74" si="14">SUM(E22:H22)/4</f>
        <v>740.04814999999996</v>
      </c>
      <c r="F74" s="39">
        <f t="shared" si="14"/>
        <v>780.13757499999997</v>
      </c>
      <c r="G74" s="39">
        <f t="shared" si="14"/>
        <v>811.16277500000001</v>
      </c>
      <c r="H74" s="39">
        <f t="shared" si="14"/>
        <v>854.02809999999999</v>
      </c>
      <c r="I74" s="39">
        <f t="shared" si="14"/>
        <v>901.03944999999999</v>
      </c>
      <c r="J74" s="39">
        <f t="shared" si="14"/>
        <v>927.96877499999994</v>
      </c>
      <c r="K74" s="39">
        <f t="shared" si="14"/>
        <v>930.95440000000008</v>
      </c>
      <c r="L74" s="39">
        <f t="shared" si="14"/>
        <v>925.09034999999994</v>
      </c>
      <c r="M74" s="39">
        <f t="shared" si="14"/>
        <v>915.59167500000012</v>
      </c>
      <c r="N74" s="39">
        <f t="shared" si="14"/>
        <v>914.8066</v>
      </c>
      <c r="O74" s="39">
        <f t="shared" si="14"/>
        <v>939.46682499999997</v>
      </c>
      <c r="P74" s="39">
        <f t="shared" si="14"/>
        <v>941.84032500000001</v>
      </c>
      <c r="Q74" s="39">
        <f t="shared" si="14"/>
        <v>940.04154999999992</v>
      </c>
      <c r="R74" s="39">
        <f t="shared" si="14"/>
        <v>922.47187500000007</v>
      </c>
      <c r="S74" s="39">
        <f t="shared" si="14"/>
        <v>904.83800000000008</v>
      </c>
      <c r="T74" s="39">
        <f t="shared" si="14"/>
        <v>899.37329999999997</v>
      </c>
      <c r="U74" s="39">
        <f t="shared" si="14"/>
        <v>888.64175</v>
      </c>
      <c r="V74" s="39">
        <f t="shared" si="14"/>
        <v>915.173225</v>
      </c>
      <c r="W74" s="39">
        <f t="shared" si="14"/>
        <v>924.77485000000001</v>
      </c>
      <c r="X74" s="39">
        <f t="shared" si="14"/>
        <v>890.9487499999999</v>
      </c>
      <c r="Y74" s="39">
        <f t="shared" si="14"/>
        <v>846.49969999999996</v>
      </c>
      <c r="Z74" s="39">
        <f t="shared" si="14"/>
        <v>804.24877500000002</v>
      </c>
      <c r="AA74" s="39">
        <f t="shared" si="14"/>
        <v>778.39470000000006</v>
      </c>
      <c r="AB74" s="39">
        <f t="shared" si="14"/>
        <v>781.24315000000001</v>
      </c>
      <c r="AC74" s="39">
        <f t="shared" si="14"/>
        <v>796.96915000000013</v>
      </c>
      <c r="AD74" s="39">
        <f t="shared" si="14"/>
        <v>807.85357500000009</v>
      </c>
      <c r="AE74" s="39">
        <f t="shared" si="14"/>
        <v>839.84982500000001</v>
      </c>
      <c r="AF74" s="39">
        <f t="shared" si="14"/>
        <v>898.01402499999995</v>
      </c>
      <c r="AG74" s="39">
        <f t="shared" si="14"/>
        <v>960.07882500000005</v>
      </c>
      <c r="AH74" s="39">
        <f t="shared" si="14"/>
        <v>1050.898375</v>
      </c>
      <c r="AI74" s="39">
        <f t="shared" si="14"/>
        <v>1065.0197500000002</v>
      </c>
      <c r="AJ74" s="39">
        <f t="shared" si="14"/>
        <v>1026.262725</v>
      </c>
      <c r="AK74" s="39">
        <f t="shared" si="14"/>
        <v>966.00057500000003</v>
      </c>
      <c r="AL74" s="39">
        <f t="shared" si="14"/>
        <v>858.0517000000001</v>
      </c>
      <c r="AM74" s="39">
        <f t="shared" si="14"/>
        <v>784.36715000000004</v>
      </c>
      <c r="AN74" s="39">
        <f t="shared" si="14"/>
        <v>765.09012500000006</v>
      </c>
      <c r="AO74" s="39"/>
      <c r="AP74" s="39"/>
      <c r="AQ74" s="39"/>
    </row>
    <row r="75" spans="3:43" x14ac:dyDescent="0.25">
      <c r="C75" s="130" t="s">
        <v>7</v>
      </c>
      <c r="D75" s="1" t="s">
        <v>104</v>
      </c>
      <c r="E75" s="39">
        <f t="shared" ref="E75:AN75" si="15">SUM(E23:H23)/4</f>
        <v>1043.433</v>
      </c>
      <c r="F75" s="39">
        <f t="shared" si="15"/>
        <v>1038.55575</v>
      </c>
      <c r="G75" s="39">
        <f t="shared" si="15"/>
        <v>1048.4737500000001</v>
      </c>
      <c r="H75" s="39">
        <f t="shared" si="15"/>
        <v>1101.48425</v>
      </c>
      <c r="I75" s="39">
        <f t="shared" si="15"/>
        <v>1180.6297500000001</v>
      </c>
      <c r="J75" s="39">
        <f t="shared" si="15"/>
        <v>1241.1592499999999</v>
      </c>
      <c r="K75" s="39">
        <f t="shared" si="15"/>
        <v>1286.3865000000001</v>
      </c>
      <c r="L75" s="39">
        <f t="shared" si="15"/>
        <v>1325.8019999999999</v>
      </c>
      <c r="M75" s="39">
        <f t="shared" si="15"/>
        <v>1354.93525</v>
      </c>
      <c r="N75" s="39">
        <f t="shared" si="15"/>
        <v>1403.8277500000002</v>
      </c>
      <c r="O75" s="39">
        <f t="shared" si="15"/>
        <v>1404.0549999999998</v>
      </c>
      <c r="P75" s="39">
        <f t="shared" si="15"/>
        <v>1391.5155</v>
      </c>
      <c r="Q75" s="39">
        <f t="shared" si="15"/>
        <v>1348.106</v>
      </c>
      <c r="R75" s="39">
        <f t="shared" si="15"/>
        <v>1261.4122500000003</v>
      </c>
      <c r="S75" s="39">
        <f t="shared" si="15"/>
        <v>1248.1657500000001</v>
      </c>
      <c r="T75" s="39">
        <f t="shared" si="15"/>
        <v>1288.0219999999999</v>
      </c>
      <c r="U75" s="39">
        <f t="shared" si="15"/>
        <v>1352.64075</v>
      </c>
      <c r="V75" s="39">
        <f t="shared" si="15"/>
        <v>1432.6334999999999</v>
      </c>
      <c r="W75" s="39">
        <f t="shared" si="15"/>
        <v>1500.5809999999999</v>
      </c>
      <c r="X75" s="39">
        <f t="shared" si="15"/>
        <v>1496.6239999999998</v>
      </c>
      <c r="Y75" s="39">
        <f t="shared" si="15"/>
        <v>1485.3440000000001</v>
      </c>
      <c r="Z75" s="39">
        <f t="shared" si="15"/>
        <v>1464.09825</v>
      </c>
      <c r="AA75" s="39">
        <f t="shared" si="15"/>
        <v>1456.6690000000001</v>
      </c>
      <c r="AB75" s="39">
        <f t="shared" si="15"/>
        <v>1460.2492499999998</v>
      </c>
      <c r="AC75" s="39">
        <f t="shared" si="15"/>
        <v>1484.8729999999998</v>
      </c>
      <c r="AD75" s="39">
        <f t="shared" si="15"/>
        <v>1540.2887500000002</v>
      </c>
      <c r="AE75" s="39">
        <f t="shared" si="15"/>
        <v>1555.08575</v>
      </c>
      <c r="AF75" s="39">
        <f t="shared" si="15"/>
        <v>1530.2285000000002</v>
      </c>
      <c r="AG75" s="39">
        <f t="shared" si="15"/>
        <v>1510.52325</v>
      </c>
      <c r="AH75" s="39">
        <f t="shared" si="15"/>
        <v>1477.7697500000002</v>
      </c>
      <c r="AI75" s="39">
        <f t="shared" si="15"/>
        <v>1451.9497500000002</v>
      </c>
      <c r="AJ75" s="39">
        <f t="shared" si="15"/>
        <v>1436.2525000000001</v>
      </c>
      <c r="AK75" s="39">
        <f t="shared" si="15"/>
        <v>1472.6512499999999</v>
      </c>
      <c r="AL75" s="39">
        <f t="shared" si="15"/>
        <v>1469.7037500000001</v>
      </c>
      <c r="AM75" s="39">
        <f t="shared" si="15"/>
        <v>1435.144</v>
      </c>
      <c r="AN75" s="39">
        <f t="shared" si="15"/>
        <v>1439.62075</v>
      </c>
      <c r="AO75" s="39"/>
      <c r="AP75" s="39"/>
      <c r="AQ75" s="39"/>
    </row>
    <row r="76" spans="3:43" x14ac:dyDescent="0.25">
      <c r="C76" s="130"/>
      <c r="D76" s="1" t="s">
        <v>105</v>
      </c>
      <c r="E76" s="39">
        <f t="shared" ref="E76:AN76" si="16">SUM(E24:H24)/4</f>
        <v>822.90444999999988</v>
      </c>
      <c r="F76" s="39">
        <f t="shared" si="16"/>
        <v>781.95552499999997</v>
      </c>
      <c r="G76" s="39">
        <f t="shared" si="16"/>
        <v>773.080375</v>
      </c>
      <c r="H76" s="39">
        <f t="shared" si="16"/>
        <v>797.91607500000009</v>
      </c>
      <c r="I76" s="39">
        <f t="shared" si="16"/>
        <v>810.00362500000006</v>
      </c>
      <c r="J76" s="39">
        <f t="shared" si="16"/>
        <v>840.9844250000001</v>
      </c>
      <c r="K76" s="39">
        <f t="shared" si="16"/>
        <v>864.95174999999995</v>
      </c>
      <c r="L76" s="39">
        <f t="shared" si="16"/>
        <v>856.71785</v>
      </c>
      <c r="M76" s="39">
        <f t="shared" si="16"/>
        <v>883.7473</v>
      </c>
      <c r="N76" s="39">
        <f t="shared" si="16"/>
        <v>893.51772499999993</v>
      </c>
      <c r="O76" s="39">
        <f t="shared" si="16"/>
        <v>920.10425000000009</v>
      </c>
      <c r="P76" s="39">
        <f t="shared" si="16"/>
        <v>954.01570000000004</v>
      </c>
      <c r="Q76" s="39">
        <f t="shared" si="16"/>
        <v>985.21949999999993</v>
      </c>
      <c r="R76" s="39">
        <f t="shared" si="16"/>
        <v>999.07815000000005</v>
      </c>
      <c r="S76" s="39">
        <f t="shared" si="16"/>
        <v>974.45545000000004</v>
      </c>
      <c r="T76" s="39">
        <f t="shared" si="16"/>
        <v>939.30087500000002</v>
      </c>
      <c r="U76" s="39">
        <f t="shared" si="16"/>
        <v>925.95947500000011</v>
      </c>
      <c r="V76" s="39">
        <f t="shared" si="16"/>
        <v>904.03182500000003</v>
      </c>
      <c r="W76" s="39">
        <f t="shared" si="16"/>
        <v>894.42515000000003</v>
      </c>
      <c r="X76" s="39">
        <f t="shared" si="16"/>
        <v>904.56870000000004</v>
      </c>
      <c r="Y76" s="39">
        <f t="shared" si="16"/>
        <v>921.66409999999996</v>
      </c>
      <c r="Z76" s="39">
        <f t="shared" si="16"/>
        <v>922.26665000000003</v>
      </c>
      <c r="AA76" s="39">
        <f t="shared" si="16"/>
        <v>930.61609999999996</v>
      </c>
      <c r="AB76" s="39">
        <f t="shared" si="16"/>
        <v>928.95032500000002</v>
      </c>
      <c r="AC76" s="39">
        <f t="shared" si="16"/>
        <v>894.90039999999999</v>
      </c>
      <c r="AD76" s="39">
        <f t="shared" si="16"/>
        <v>876.37715000000003</v>
      </c>
      <c r="AE76" s="39">
        <f t="shared" si="16"/>
        <v>853.29229999999995</v>
      </c>
      <c r="AF76" s="39">
        <f t="shared" si="16"/>
        <v>844.84512500000005</v>
      </c>
      <c r="AG76" s="39">
        <f t="shared" si="16"/>
        <v>838.9366</v>
      </c>
      <c r="AH76" s="39">
        <f t="shared" si="16"/>
        <v>874.09542499999998</v>
      </c>
      <c r="AI76" s="39">
        <f t="shared" si="16"/>
        <v>870.68089999999995</v>
      </c>
      <c r="AJ76" s="39">
        <f t="shared" si="16"/>
        <v>844.57297500000004</v>
      </c>
      <c r="AK76" s="39">
        <f t="shared" si="16"/>
        <v>823.9384</v>
      </c>
      <c r="AL76" s="39">
        <f t="shared" si="16"/>
        <v>787.6745249999999</v>
      </c>
      <c r="AM76" s="39">
        <f t="shared" si="16"/>
        <v>751.22649999999999</v>
      </c>
      <c r="AN76" s="39">
        <f t="shared" si="16"/>
        <v>726.3924750000001</v>
      </c>
      <c r="AO76" s="39"/>
      <c r="AP76" s="39"/>
      <c r="AQ76" s="39"/>
    </row>
    <row r="77" spans="3:43" x14ac:dyDescent="0.25">
      <c r="C77" s="130" t="s">
        <v>8</v>
      </c>
      <c r="D77" s="1" t="s">
        <v>104</v>
      </c>
      <c r="E77" s="39">
        <f t="shared" ref="E77:AN77" si="17">SUM(E25:H25)/4</f>
        <v>1548.0642500000001</v>
      </c>
      <c r="F77" s="39">
        <f t="shared" si="17"/>
        <v>1571.8367499999999</v>
      </c>
      <c r="G77" s="39">
        <f t="shared" si="17"/>
        <v>1555.4637500000001</v>
      </c>
      <c r="H77" s="39">
        <f t="shared" si="17"/>
        <v>1605.8942500000001</v>
      </c>
      <c r="I77" s="39">
        <f t="shared" si="17"/>
        <v>1617.6927500000002</v>
      </c>
      <c r="J77" s="39">
        <f t="shared" si="17"/>
        <v>1703.5687500000001</v>
      </c>
      <c r="K77" s="39">
        <f t="shared" si="17"/>
        <v>1796.2462500000001</v>
      </c>
      <c r="L77" s="39">
        <f t="shared" si="17"/>
        <v>1779.0415000000003</v>
      </c>
      <c r="M77" s="39">
        <f t="shared" si="17"/>
        <v>1789.3632500000001</v>
      </c>
      <c r="N77" s="39">
        <f t="shared" si="17"/>
        <v>1759.3642499999999</v>
      </c>
      <c r="O77" s="39">
        <f t="shared" si="17"/>
        <v>1660.0920000000001</v>
      </c>
      <c r="P77" s="39">
        <f t="shared" si="17"/>
        <v>1590.6869999999999</v>
      </c>
      <c r="Q77" s="39">
        <f t="shared" si="17"/>
        <v>1483.6624999999999</v>
      </c>
      <c r="R77" s="39">
        <f t="shared" si="17"/>
        <v>1365.2415000000001</v>
      </c>
      <c r="S77" s="39">
        <f t="shared" si="17"/>
        <v>1276.366</v>
      </c>
      <c r="T77" s="39">
        <f t="shared" si="17"/>
        <v>1249.7165</v>
      </c>
      <c r="U77" s="39">
        <f t="shared" si="17"/>
        <v>1248.9135000000001</v>
      </c>
      <c r="V77" s="39">
        <f t="shared" si="17"/>
        <v>1271.1112499999999</v>
      </c>
      <c r="W77" s="39">
        <f t="shared" si="17"/>
        <v>1329.4892500000001</v>
      </c>
      <c r="X77" s="39">
        <f t="shared" si="17"/>
        <v>1346.2797500000001</v>
      </c>
      <c r="Y77" s="39">
        <f t="shared" si="17"/>
        <v>1339.7750000000001</v>
      </c>
      <c r="Z77" s="39">
        <f t="shared" si="17"/>
        <v>1325.7459999999999</v>
      </c>
      <c r="AA77" s="39">
        <f t="shared" si="17"/>
        <v>1303.6025</v>
      </c>
      <c r="AB77" s="39">
        <f t="shared" si="17"/>
        <v>1266.9589999999998</v>
      </c>
      <c r="AC77" s="39">
        <f t="shared" si="17"/>
        <v>1266.7465</v>
      </c>
      <c r="AD77" s="39">
        <f t="shared" si="17"/>
        <v>1286.61375</v>
      </c>
      <c r="AE77" s="39">
        <f t="shared" si="17"/>
        <v>1295.85825</v>
      </c>
      <c r="AF77" s="39">
        <f t="shared" si="17"/>
        <v>1329.2535</v>
      </c>
      <c r="AG77" s="39">
        <f t="shared" si="17"/>
        <v>1372.3874999999998</v>
      </c>
      <c r="AH77" s="39">
        <f t="shared" si="17"/>
        <v>1372.77025</v>
      </c>
      <c r="AI77" s="39">
        <f t="shared" si="17"/>
        <v>1353.633</v>
      </c>
      <c r="AJ77" s="39">
        <f t="shared" si="17"/>
        <v>1309.7324999999998</v>
      </c>
      <c r="AK77" s="39">
        <f t="shared" si="17"/>
        <v>1242.13175</v>
      </c>
      <c r="AL77" s="39">
        <f t="shared" si="17"/>
        <v>1203.4057499999999</v>
      </c>
      <c r="AM77" s="39">
        <f t="shared" si="17"/>
        <v>1208.1180000000002</v>
      </c>
      <c r="AN77" s="39">
        <f t="shared" si="17"/>
        <v>1192.6557499999999</v>
      </c>
      <c r="AO77" s="39"/>
      <c r="AP77" s="39"/>
      <c r="AQ77" s="39"/>
    </row>
    <row r="78" spans="3:43" x14ac:dyDescent="0.25">
      <c r="C78" s="130"/>
      <c r="D78" s="1" t="s">
        <v>105</v>
      </c>
      <c r="E78" s="39">
        <f t="shared" ref="E78:AN78" si="18">SUM(E26:H26)/4</f>
        <v>1065.7103500000001</v>
      </c>
      <c r="F78" s="39">
        <f t="shared" si="18"/>
        <v>1114.18075</v>
      </c>
      <c r="G78" s="39">
        <f t="shared" si="18"/>
        <v>1164.7317499999999</v>
      </c>
      <c r="H78" s="39">
        <f t="shared" si="18"/>
        <v>1179.4445000000001</v>
      </c>
      <c r="I78" s="39">
        <f t="shared" si="18"/>
        <v>1235.4192499999999</v>
      </c>
      <c r="J78" s="39">
        <f t="shared" si="18"/>
        <v>1245.0385000000001</v>
      </c>
      <c r="K78" s="39">
        <f t="shared" si="18"/>
        <v>1230.3505</v>
      </c>
      <c r="L78" s="39">
        <f t="shared" si="18"/>
        <v>1219.0174999999999</v>
      </c>
      <c r="M78" s="39">
        <f t="shared" si="18"/>
        <v>1168.5140000000001</v>
      </c>
      <c r="N78" s="39">
        <f t="shared" si="18"/>
        <v>1115.9739999999999</v>
      </c>
      <c r="O78" s="39">
        <f t="shared" si="18"/>
        <v>1083.3287499999999</v>
      </c>
      <c r="P78" s="39">
        <f t="shared" si="18"/>
        <v>1058.8990249999999</v>
      </c>
      <c r="Q78" s="39">
        <f t="shared" si="18"/>
        <v>1015.340875</v>
      </c>
      <c r="R78" s="39">
        <f t="shared" si="18"/>
        <v>1032.0911249999999</v>
      </c>
      <c r="S78" s="39">
        <f t="shared" si="18"/>
        <v>1031.5931249999999</v>
      </c>
      <c r="T78" s="39">
        <f t="shared" si="18"/>
        <v>1000.6252500000001</v>
      </c>
      <c r="U78" s="39">
        <f t="shared" si="18"/>
        <v>972.8603250000001</v>
      </c>
      <c r="V78" s="39">
        <f t="shared" si="18"/>
        <v>932.41910000000007</v>
      </c>
      <c r="W78" s="39">
        <f t="shared" si="18"/>
        <v>885.72984999999994</v>
      </c>
      <c r="X78" s="39">
        <f t="shared" si="18"/>
        <v>881.20505000000003</v>
      </c>
      <c r="Y78" s="39">
        <f t="shared" si="18"/>
        <v>885.57849999999996</v>
      </c>
      <c r="Z78" s="39">
        <f t="shared" si="18"/>
        <v>884.40865000000008</v>
      </c>
      <c r="AA78" s="39">
        <f t="shared" si="18"/>
        <v>891.01020000000005</v>
      </c>
      <c r="AB78" s="39">
        <f t="shared" si="18"/>
        <v>907.38677500000006</v>
      </c>
      <c r="AC78" s="39">
        <f t="shared" si="18"/>
        <v>908.09865000000013</v>
      </c>
      <c r="AD78" s="39">
        <f t="shared" si="18"/>
        <v>895.70879999999988</v>
      </c>
      <c r="AE78" s="39">
        <f t="shared" si="18"/>
        <v>894.80345</v>
      </c>
      <c r="AF78" s="39">
        <f t="shared" si="18"/>
        <v>871.86914999999999</v>
      </c>
      <c r="AG78" s="39">
        <f t="shared" si="18"/>
        <v>855.18594999999993</v>
      </c>
      <c r="AH78" s="39">
        <f t="shared" si="18"/>
        <v>848.41034999999999</v>
      </c>
      <c r="AI78" s="39">
        <f t="shared" si="18"/>
        <v>795.97375</v>
      </c>
      <c r="AJ78" s="39">
        <f t="shared" si="18"/>
        <v>774.64042500000005</v>
      </c>
      <c r="AK78" s="39">
        <f t="shared" si="18"/>
        <v>739.97972499999992</v>
      </c>
      <c r="AL78" s="39">
        <f t="shared" si="18"/>
        <v>717.28127499999994</v>
      </c>
      <c r="AM78" s="39">
        <f t="shared" si="18"/>
        <v>723.99462499999993</v>
      </c>
      <c r="AN78" s="39">
        <f t="shared" si="18"/>
        <v>704.30972499999996</v>
      </c>
      <c r="AO78" s="39"/>
      <c r="AP78" s="39"/>
      <c r="AQ78" s="39"/>
    </row>
    <row r="79" spans="3:43" x14ac:dyDescent="0.25">
      <c r="C79" s="130" t="s">
        <v>9</v>
      </c>
      <c r="D79" s="1" t="s">
        <v>104</v>
      </c>
      <c r="E79" s="39">
        <f t="shared" ref="E79:AN79" si="19">SUM(E27:H27)/4</f>
        <v>905.84595000000002</v>
      </c>
      <c r="F79" s="39">
        <f t="shared" si="19"/>
        <v>926.43944999999997</v>
      </c>
      <c r="G79" s="39">
        <f t="shared" si="19"/>
        <v>953.21652499999993</v>
      </c>
      <c r="H79" s="39">
        <f t="shared" si="19"/>
        <v>982.48829999999998</v>
      </c>
      <c r="I79" s="39">
        <f t="shared" si="19"/>
        <v>1019.7712999999999</v>
      </c>
      <c r="J79" s="39">
        <f t="shared" si="19"/>
        <v>1077.8448749999998</v>
      </c>
      <c r="K79" s="39">
        <f t="shared" si="19"/>
        <v>1095.8384999999998</v>
      </c>
      <c r="L79" s="39">
        <f t="shared" si="19"/>
        <v>1089.0264999999999</v>
      </c>
      <c r="M79" s="39">
        <f t="shared" si="19"/>
        <v>1110.7437499999999</v>
      </c>
      <c r="N79" s="39">
        <f t="shared" si="19"/>
        <v>1103.7629999999999</v>
      </c>
      <c r="O79" s="39">
        <f t="shared" si="19"/>
        <v>1108.5037499999999</v>
      </c>
      <c r="P79" s="39">
        <f t="shared" si="19"/>
        <v>1122.0825</v>
      </c>
      <c r="Q79" s="39">
        <f t="shared" si="19"/>
        <v>1129.6547499999999</v>
      </c>
      <c r="R79" s="39">
        <f t="shared" si="19"/>
        <v>1121.2935</v>
      </c>
      <c r="S79" s="39">
        <f t="shared" si="19"/>
        <v>1160.0517500000001</v>
      </c>
      <c r="T79" s="39">
        <f t="shared" si="19"/>
        <v>1151.4555</v>
      </c>
      <c r="U79" s="39">
        <f t="shared" si="19"/>
        <v>1105.624125</v>
      </c>
      <c r="V79" s="39">
        <f t="shared" si="19"/>
        <v>1082.2406250000001</v>
      </c>
      <c r="W79" s="39">
        <f t="shared" si="19"/>
        <v>1001.4544000000001</v>
      </c>
      <c r="X79" s="39">
        <f t="shared" si="19"/>
        <v>955.21894999999995</v>
      </c>
      <c r="Y79" s="39">
        <f t="shared" si="19"/>
        <v>936.138825</v>
      </c>
      <c r="Z79" s="39">
        <f t="shared" si="19"/>
        <v>911.61144999999999</v>
      </c>
      <c r="AA79" s="39">
        <f t="shared" si="19"/>
        <v>942.11342500000001</v>
      </c>
      <c r="AB79" s="39">
        <f t="shared" si="19"/>
        <v>963.86752499999989</v>
      </c>
      <c r="AC79" s="39">
        <f t="shared" si="19"/>
        <v>1009.3160250000001</v>
      </c>
      <c r="AD79" s="39">
        <f t="shared" si="19"/>
        <v>1047.34815</v>
      </c>
      <c r="AE79" s="39">
        <f t="shared" si="19"/>
        <v>1097.40515</v>
      </c>
      <c r="AF79" s="39">
        <f t="shared" si="19"/>
        <v>1141.5889999999999</v>
      </c>
      <c r="AG79" s="39">
        <f t="shared" si="19"/>
        <v>1128.3880000000001</v>
      </c>
      <c r="AH79" s="39">
        <f t="shared" si="19"/>
        <v>1134.0999999999999</v>
      </c>
      <c r="AI79" s="39">
        <f t="shared" si="19"/>
        <v>1065.9554250000001</v>
      </c>
      <c r="AJ79" s="39">
        <f t="shared" si="19"/>
        <v>986.50260000000003</v>
      </c>
      <c r="AK79" s="39">
        <f t="shared" si="19"/>
        <v>953.14762500000006</v>
      </c>
      <c r="AL79" s="39">
        <f t="shared" si="19"/>
        <v>942.66787499999987</v>
      </c>
      <c r="AM79" s="39">
        <f t="shared" si="19"/>
        <v>987.81569999999999</v>
      </c>
      <c r="AN79" s="39">
        <f t="shared" si="19"/>
        <v>1121.830025</v>
      </c>
      <c r="AO79" s="39"/>
      <c r="AP79" s="39"/>
      <c r="AQ79" s="39"/>
    </row>
    <row r="80" spans="3:43" x14ac:dyDescent="0.25">
      <c r="C80" s="130"/>
      <c r="D80" s="1" t="s">
        <v>105</v>
      </c>
      <c r="E80" s="39">
        <f t="shared" ref="E80:AN80" si="20">SUM(E28:H28)/4</f>
        <v>667.52289999999994</v>
      </c>
      <c r="F80" s="39">
        <f t="shared" si="20"/>
        <v>698.09037499999999</v>
      </c>
      <c r="G80" s="39">
        <f t="shared" si="20"/>
        <v>715.73552499999994</v>
      </c>
      <c r="H80" s="39">
        <f t="shared" si="20"/>
        <v>734.10037499999999</v>
      </c>
      <c r="I80" s="39">
        <f t="shared" si="20"/>
        <v>739.46530000000007</v>
      </c>
      <c r="J80" s="39">
        <f t="shared" si="20"/>
        <v>731.01152500000001</v>
      </c>
      <c r="K80" s="39">
        <f t="shared" si="20"/>
        <v>727.26692500000001</v>
      </c>
      <c r="L80" s="39">
        <f t="shared" si="20"/>
        <v>729.46237499999995</v>
      </c>
      <c r="M80" s="39">
        <f t="shared" si="20"/>
        <v>768.96765000000005</v>
      </c>
      <c r="N80" s="39">
        <f t="shared" si="20"/>
        <v>772.26847499999997</v>
      </c>
      <c r="O80" s="39">
        <f t="shared" si="20"/>
        <v>793.44534999999996</v>
      </c>
      <c r="P80" s="39">
        <f t="shared" si="20"/>
        <v>782.60034999999993</v>
      </c>
      <c r="Q80" s="39">
        <f t="shared" si="20"/>
        <v>756.11935000000005</v>
      </c>
      <c r="R80" s="39">
        <f t="shared" si="20"/>
        <v>757.19524999999999</v>
      </c>
      <c r="S80" s="39">
        <f t="shared" si="20"/>
        <v>728.80297500000006</v>
      </c>
      <c r="T80" s="39">
        <f t="shared" si="20"/>
        <v>723.00842499999999</v>
      </c>
      <c r="U80" s="39">
        <f t="shared" si="20"/>
        <v>716.58242499999994</v>
      </c>
      <c r="V80" s="39">
        <f t="shared" si="20"/>
        <v>718.53179999999998</v>
      </c>
      <c r="W80" s="39">
        <f t="shared" si="20"/>
        <v>731.12902499999996</v>
      </c>
      <c r="X80" s="39">
        <f t="shared" si="20"/>
        <v>712.88072499999998</v>
      </c>
      <c r="Y80" s="39">
        <f t="shared" si="20"/>
        <v>689.22469999999998</v>
      </c>
      <c r="Z80" s="39">
        <f t="shared" si="20"/>
        <v>658.76022499999999</v>
      </c>
      <c r="AA80" s="39">
        <f t="shared" si="20"/>
        <v>630.42054999999993</v>
      </c>
      <c r="AB80" s="39">
        <f t="shared" si="20"/>
        <v>623.81870000000004</v>
      </c>
      <c r="AC80" s="39">
        <f t="shared" si="20"/>
        <v>650.53840000000002</v>
      </c>
      <c r="AD80" s="39">
        <f t="shared" si="20"/>
        <v>672.10614999999996</v>
      </c>
      <c r="AE80" s="39">
        <f t="shared" si="20"/>
        <v>704.68207499999994</v>
      </c>
      <c r="AF80" s="39">
        <f t="shared" si="20"/>
        <v>721.75277499999993</v>
      </c>
      <c r="AG80" s="39">
        <f t="shared" si="20"/>
        <v>710.22829999999999</v>
      </c>
      <c r="AH80" s="39">
        <f t="shared" si="20"/>
        <v>698.36355000000003</v>
      </c>
      <c r="AI80" s="39">
        <f t="shared" si="20"/>
        <v>631.67300000000012</v>
      </c>
      <c r="AJ80" s="39">
        <f t="shared" si="20"/>
        <v>593.04807500000004</v>
      </c>
      <c r="AK80" s="39">
        <f t="shared" si="20"/>
        <v>596.47410000000002</v>
      </c>
      <c r="AL80" s="39">
        <f t="shared" si="20"/>
        <v>587.97794999999996</v>
      </c>
      <c r="AM80" s="39">
        <f t="shared" si="20"/>
        <v>614.86582500000009</v>
      </c>
      <c r="AN80" s="39">
        <f t="shared" si="20"/>
        <v>647.67115000000001</v>
      </c>
      <c r="AO80" s="39"/>
      <c r="AP80" s="39"/>
      <c r="AQ80" s="39"/>
    </row>
    <row r="81" spans="3:43" x14ac:dyDescent="0.25">
      <c r="C81" s="130" t="s">
        <v>10</v>
      </c>
      <c r="D81" s="1" t="s">
        <v>104</v>
      </c>
      <c r="E81" s="39">
        <f t="shared" ref="E81:AN81" si="21">SUM(E29:H29)/4</f>
        <v>1497.69525</v>
      </c>
      <c r="F81" s="39">
        <f t="shared" si="21"/>
        <v>1535.6797499999998</v>
      </c>
      <c r="G81" s="39">
        <f t="shared" si="21"/>
        <v>1515.7132499999998</v>
      </c>
      <c r="H81" s="39">
        <f t="shared" si="21"/>
        <v>1543.3295000000001</v>
      </c>
      <c r="I81" s="39">
        <f t="shared" si="21"/>
        <v>1525.5715</v>
      </c>
      <c r="J81" s="39">
        <f t="shared" si="21"/>
        <v>1598.7780000000002</v>
      </c>
      <c r="K81" s="39">
        <f t="shared" si="21"/>
        <v>1773.2059999999999</v>
      </c>
      <c r="L81" s="39">
        <f t="shared" si="21"/>
        <v>1878.39275</v>
      </c>
      <c r="M81" s="39">
        <f t="shared" si="21"/>
        <v>1941.6559999999999</v>
      </c>
      <c r="N81" s="39">
        <f t="shared" si="21"/>
        <v>1906.8829999999998</v>
      </c>
      <c r="O81" s="39">
        <f t="shared" si="21"/>
        <v>1820.48225</v>
      </c>
      <c r="P81" s="39">
        <f t="shared" si="21"/>
        <v>1775.04</v>
      </c>
      <c r="Q81" s="39">
        <f t="shared" si="21"/>
        <v>1725.3835000000001</v>
      </c>
      <c r="R81" s="39">
        <f t="shared" si="21"/>
        <v>1713.2179999999998</v>
      </c>
      <c r="S81" s="39">
        <f t="shared" si="21"/>
        <v>1744.4139999999998</v>
      </c>
      <c r="T81" s="39">
        <f t="shared" si="21"/>
        <v>1761.4449999999997</v>
      </c>
      <c r="U81" s="39">
        <f t="shared" si="21"/>
        <v>1794.33</v>
      </c>
      <c r="V81" s="39">
        <f t="shared" si="21"/>
        <v>1807.56</v>
      </c>
      <c r="W81" s="39">
        <f t="shared" si="21"/>
        <v>1719.57275</v>
      </c>
      <c r="X81" s="39">
        <f t="shared" si="21"/>
        <v>1616.5935000000002</v>
      </c>
      <c r="Y81" s="39">
        <f t="shared" si="21"/>
        <v>1502.3015</v>
      </c>
      <c r="Z81" s="39">
        <f t="shared" si="21"/>
        <v>1451.7055</v>
      </c>
      <c r="AA81" s="39">
        <f t="shared" si="21"/>
        <v>1388.4837499999999</v>
      </c>
      <c r="AB81" s="39">
        <f t="shared" si="21"/>
        <v>1383.3544999999999</v>
      </c>
      <c r="AC81" s="39">
        <f t="shared" si="21"/>
        <v>1411.5430000000001</v>
      </c>
      <c r="AD81" s="39">
        <f t="shared" si="21"/>
        <v>1427.7567499999998</v>
      </c>
      <c r="AE81" s="39">
        <f t="shared" si="21"/>
        <v>1460.057</v>
      </c>
      <c r="AF81" s="39">
        <f t="shared" si="21"/>
        <v>1426.8489999999999</v>
      </c>
      <c r="AG81" s="39">
        <f t="shared" si="21"/>
        <v>1409.8445000000002</v>
      </c>
      <c r="AH81" s="39">
        <f t="shared" si="21"/>
        <v>1331.9735000000001</v>
      </c>
      <c r="AI81" s="39">
        <f t="shared" si="21"/>
        <v>1250.7017499999999</v>
      </c>
      <c r="AJ81" s="39">
        <f t="shared" si="21"/>
        <v>1236.89975</v>
      </c>
      <c r="AK81" s="39">
        <f t="shared" si="21"/>
        <v>1234.61475</v>
      </c>
      <c r="AL81" s="39">
        <f t="shared" si="21"/>
        <v>1255.8802500000002</v>
      </c>
      <c r="AM81" s="39">
        <f t="shared" si="21"/>
        <v>1380.2327500000001</v>
      </c>
      <c r="AN81" s="39">
        <f t="shared" si="21"/>
        <v>1405.6777500000001</v>
      </c>
      <c r="AO81" s="39"/>
      <c r="AP81" s="39"/>
      <c r="AQ81" s="39"/>
    </row>
    <row r="82" spans="3:43" x14ac:dyDescent="0.25">
      <c r="C82" s="130"/>
      <c r="D82" s="1" t="s">
        <v>105</v>
      </c>
      <c r="E82" s="39">
        <f t="shared" ref="E82:AN82" si="22">SUM(E30:H30)/4</f>
        <v>922.90109999999993</v>
      </c>
      <c r="F82" s="39">
        <f t="shared" si="22"/>
        <v>934.33857499999999</v>
      </c>
      <c r="G82" s="39">
        <f t="shared" si="22"/>
        <v>986.26199999999994</v>
      </c>
      <c r="H82" s="39">
        <f t="shared" si="22"/>
        <v>1013.815075</v>
      </c>
      <c r="I82" s="39">
        <f t="shared" si="22"/>
        <v>1080.1745000000001</v>
      </c>
      <c r="J82" s="39">
        <f t="shared" si="22"/>
        <v>1121.8015</v>
      </c>
      <c r="K82" s="39">
        <f t="shared" si="22"/>
        <v>1179.0419999999999</v>
      </c>
      <c r="L82" s="39">
        <f t="shared" si="22"/>
        <v>1158.78475</v>
      </c>
      <c r="M82" s="39">
        <f t="shared" si="22"/>
        <v>1143.7202499999999</v>
      </c>
      <c r="N82" s="39">
        <f t="shared" si="22"/>
        <v>1095.6550500000001</v>
      </c>
      <c r="O82" s="39">
        <f t="shared" si="22"/>
        <v>1014.5752999999999</v>
      </c>
      <c r="P82" s="39">
        <f t="shared" si="22"/>
        <v>1008.7360749999999</v>
      </c>
      <c r="Q82" s="39">
        <f t="shared" si="22"/>
        <v>967.12332499999991</v>
      </c>
      <c r="R82" s="39">
        <f t="shared" si="22"/>
        <v>961.08217500000001</v>
      </c>
      <c r="S82" s="39">
        <f t="shared" si="22"/>
        <v>909.14027499999997</v>
      </c>
      <c r="T82" s="39">
        <f t="shared" si="22"/>
        <v>841.65912500000013</v>
      </c>
      <c r="U82" s="39">
        <f t="shared" si="22"/>
        <v>822.78807500000005</v>
      </c>
      <c r="V82" s="39">
        <f t="shared" si="22"/>
        <v>788.99852499999997</v>
      </c>
      <c r="W82" s="39">
        <f t="shared" si="22"/>
        <v>788.68017499999996</v>
      </c>
      <c r="X82" s="39">
        <f t="shared" si="22"/>
        <v>824.72982499999989</v>
      </c>
      <c r="Y82" s="39">
        <f t="shared" si="22"/>
        <v>823.715825</v>
      </c>
      <c r="Z82" s="39">
        <f t="shared" si="22"/>
        <v>848.004775</v>
      </c>
      <c r="AA82" s="39">
        <f t="shared" si="22"/>
        <v>842.37467499999991</v>
      </c>
      <c r="AB82" s="39">
        <f t="shared" si="22"/>
        <v>865.91794999999991</v>
      </c>
      <c r="AC82" s="39">
        <f t="shared" si="22"/>
        <v>905.21202500000004</v>
      </c>
      <c r="AD82" s="39">
        <f t="shared" si="22"/>
        <v>906.72315000000003</v>
      </c>
      <c r="AE82" s="39">
        <f t="shared" si="22"/>
        <v>922.95745000000011</v>
      </c>
      <c r="AF82" s="39">
        <f t="shared" si="22"/>
        <v>902.5461499999999</v>
      </c>
      <c r="AG82" s="39">
        <f t="shared" si="22"/>
        <v>878.48519999999996</v>
      </c>
      <c r="AH82" s="39">
        <f t="shared" si="22"/>
        <v>877.76570000000004</v>
      </c>
      <c r="AI82" s="39">
        <f t="shared" si="22"/>
        <v>850.85047499999996</v>
      </c>
      <c r="AJ82" s="39">
        <f t="shared" si="22"/>
        <v>810.86232499999994</v>
      </c>
      <c r="AK82" s="39">
        <f t="shared" si="22"/>
        <v>771.06342499999994</v>
      </c>
      <c r="AL82" s="39">
        <f t="shared" si="22"/>
        <v>751.19575000000009</v>
      </c>
      <c r="AM82" s="39">
        <f t="shared" si="22"/>
        <v>780.69352500000002</v>
      </c>
      <c r="AN82" s="39">
        <f t="shared" si="22"/>
        <v>849.06045000000006</v>
      </c>
      <c r="AO82" s="39"/>
      <c r="AP82" s="39"/>
      <c r="AQ82" s="39"/>
    </row>
    <row r="83" spans="3:43" x14ac:dyDescent="0.25">
      <c r="C83" s="130" t="s">
        <v>11</v>
      </c>
      <c r="D83" s="1" t="s">
        <v>104</v>
      </c>
      <c r="E83" s="39">
        <f t="shared" ref="E83:AN83" si="23">SUM(E31:H31)/4</f>
        <v>1562.6019999999999</v>
      </c>
      <c r="F83" s="39">
        <f t="shared" si="23"/>
        <v>1559.1769999999999</v>
      </c>
      <c r="G83" s="39">
        <f t="shared" si="23"/>
        <v>1578.107</v>
      </c>
      <c r="H83" s="39">
        <f t="shared" si="23"/>
        <v>1579.9250000000002</v>
      </c>
      <c r="I83" s="39">
        <f t="shared" si="23"/>
        <v>1599.7982500000001</v>
      </c>
      <c r="J83" s="39">
        <f t="shared" si="23"/>
        <v>1608.9934999999998</v>
      </c>
      <c r="K83" s="39">
        <f t="shared" si="23"/>
        <v>1637.73425</v>
      </c>
      <c r="L83" s="39">
        <f t="shared" si="23"/>
        <v>1671.9997499999999</v>
      </c>
      <c r="M83" s="39">
        <f t="shared" si="23"/>
        <v>1635.65075</v>
      </c>
      <c r="N83" s="39">
        <f t="shared" si="23"/>
        <v>1621.3022500000002</v>
      </c>
      <c r="O83" s="39">
        <f t="shared" si="23"/>
        <v>1625.1909999999998</v>
      </c>
      <c r="P83" s="39">
        <f t="shared" si="23"/>
        <v>1588.8182499999998</v>
      </c>
      <c r="Q83" s="39">
        <f t="shared" si="23"/>
        <v>1570.9457499999999</v>
      </c>
      <c r="R83" s="39">
        <f t="shared" si="23"/>
        <v>1550.15175</v>
      </c>
      <c r="S83" s="39">
        <f t="shared" si="23"/>
        <v>1470.48525</v>
      </c>
      <c r="T83" s="39">
        <f t="shared" si="23"/>
        <v>1419.5704999999998</v>
      </c>
      <c r="U83" s="39">
        <f t="shared" si="23"/>
        <v>1371.6112499999999</v>
      </c>
      <c r="V83" s="39">
        <f t="shared" si="23"/>
        <v>1327.0165</v>
      </c>
      <c r="W83" s="39">
        <f t="shared" si="23"/>
        <v>1358.68625</v>
      </c>
      <c r="X83" s="39">
        <f t="shared" si="23"/>
        <v>1347.54375</v>
      </c>
      <c r="Y83" s="39">
        <f t="shared" si="23"/>
        <v>1620.2450000000001</v>
      </c>
      <c r="Z83" s="39">
        <f t="shared" si="23"/>
        <v>1763.52675</v>
      </c>
      <c r="AA83" s="39">
        <f t="shared" si="23"/>
        <v>1765.1892500000001</v>
      </c>
      <c r="AB83" s="39">
        <f t="shared" si="23"/>
        <v>1833.1795000000002</v>
      </c>
      <c r="AC83" s="39">
        <f t="shared" si="23"/>
        <v>1664.4250000000002</v>
      </c>
      <c r="AD83" s="39">
        <f t="shared" si="23"/>
        <v>1619.4762500000002</v>
      </c>
      <c r="AE83" s="39">
        <f t="shared" si="23"/>
        <v>1663.3364999999999</v>
      </c>
      <c r="AF83" s="39">
        <f t="shared" si="23"/>
        <v>1696.7982500000001</v>
      </c>
      <c r="AG83" s="39">
        <f t="shared" si="23"/>
        <v>1730.29</v>
      </c>
      <c r="AH83" s="39">
        <f t="shared" si="23"/>
        <v>1761.6822500000001</v>
      </c>
      <c r="AI83" s="39">
        <f t="shared" si="23"/>
        <v>1685.2004999999999</v>
      </c>
      <c r="AJ83" s="39">
        <f t="shared" si="23"/>
        <v>1618.4567499999998</v>
      </c>
      <c r="AK83" s="39">
        <f t="shared" si="23"/>
        <v>1484.7167499999998</v>
      </c>
      <c r="AL83" s="39">
        <f t="shared" si="23"/>
        <v>1333.8685</v>
      </c>
      <c r="AM83" s="39">
        <f t="shared" si="23"/>
        <v>1351.279</v>
      </c>
      <c r="AN83" s="39">
        <f t="shared" si="23"/>
        <v>1296.2642499999997</v>
      </c>
      <c r="AO83" s="39"/>
      <c r="AP83" s="39"/>
      <c r="AQ83" s="39"/>
    </row>
    <row r="84" spans="3:43" x14ac:dyDescent="0.25">
      <c r="C84" s="130"/>
      <c r="D84" s="1" t="s">
        <v>105</v>
      </c>
      <c r="E84" s="39">
        <f t="shared" ref="E84:AN84" si="24">SUM(E32:H32)/4</f>
        <v>1177.2190000000001</v>
      </c>
      <c r="F84" s="39">
        <f t="shared" si="24"/>
        <v>1121.6420250000001</v>
      </c>
      <c r="G84" s="39">
        <f t="shared" si="24"/>
        <v>1067.27205</v>
      </c>
      <c r="H84" s="39">
        <f t="shared" si="24"/>
        <v>1022.5195500000001</v>
      </c>
      <c r="I84" s="39">
        <f t="shared" si="24"/>
        <v>999.86455000000001</v>
      </c>
      <c r="J84" s="39">
        <f t="shared" si="24"/>
        <v>1023.1297749999999</v>
      </c>
      <c r="K84" s="39">
        <f t="shared" si="24"/>
        <v>1016.96585</v>
      </c>
      <c r="L84" s="39">
        <f t="shared" si="24"/>
        <v>1067.3681000000001</v>
      </c>
      <c r="M84" s="39">
        <f t="shared" si="24"/>
        <v>1130.31485</v>
      </c>
      <c r="N84" s="39">
        <f t="shared" si="24"/>
        <v>1174.4706000000001</v>
      </c>
      <c r="O84" s="39">
        <f t="shared" si="24"/>
        <v>1220.25</v>
      </c>
      <c r="P84" s="39">
        <f t="shared" si="24"/>
        <v>1243.8387499999999</v>
      </c>
      <c r="Q84" s="39">
        <f t="shared" si="24"/>
        <v>1215.606</v>
      </c>
      <c r="R84" s="39">
        <f t="shared" si="24"/>
        <v>1192.59375</v>
      </c>
      <c r="S84" s="39">
        <f t="shared" si="24"/>
        <v>1150.839725</v>
      </c>
      <c r="T84" s="39">
        <f t="shared" si="24"/>
        <v>1072.4884750000001</v>
      </c>
      <c r="U84" s="39">
        <f t="shared" si="24"/>
        <v>1054.8622250000001</v>
      </c>
      <c r="V84" s="39">
        <f t="shared" si="24"/>
        <v>1060.579225</v>
      </c>
      <c r="W84" s="39">
        <f t="shared" si="24"/>
        <v>1100.37375</v>
      </c>
      <c r="X84" s="39">
        <f t="shared" si="24"/>
        <v>1122.704</v>
      </c>
      <c r="Y84" s="39">
        <f t="shared" si="24"/>
        <v>1114.8154999999999</v>
      </c>
      <c r="Z84" s="39">
        <f t="shared" si="24"/>
        <v>1062.9304750000001</v>
      </c>
      <c r="AA84" s="39">
        <f t="shared" si="24"/>
        <v>1038.788225</v>
      </c>
      <c r="AB84" s="39">
        <f t="shared" si="24"/>
        <v>1061.037225</v>
      </c>
      <c r="AC84" s="39">
        <f t="shared" si="24"/>
        <v>1107.6339750000002</v>
      </c>
      <c r="AD84" s="39">
        <f t="shared" si="24"/>
        <v>1112.4551999999999</v>
      </c>
      <c r="AE84" s="39">
        <f t="shared" si="24"/>
        <v>1098.1803</v>
      </c>
      <c r="AF84" s="39">
        <f t="shared" si="24"/>
        <v>1055.09005</v>
      </c>
      <c r="AG84" s="39">
        <f t="shared" si="24"/>
        <v>1008.31655</v>
      </c>
      <c r="AH84" s="39">
        <f t="shared" si="24"/>
        <v>1005.264775</v>
      </c>
      <c r="AI84" s="39">
        <f t="shared" si="24"/>
        <v>990.2373</v>
      </c>
      <c r="AJ84" s="39">
        <f t="shared" si="24"/>
        <v>965.43675000000007</v>
      </c>
      <c r="AK84" s="39">
        <f t="shared" si="24"/>
        <v>926.66877499999998</v>
      </c>
      <c r="AL84" s="39">
        <f t="shared" si="24"/>
        <v>896.39852499999995</v>
      </c>
      <c r="AM84" s="39">
        <f t="shared" si="24"/>
        <v>865.49504999999999</v>
      </c>
      <c r="AN84" s="39">
        <f t="shared" si="24"/>
        <v>859.61460000000011</v>
      </c>
      <c r="AO84" s="39"/>
      <c r="AP84" s="39"/>
      <c r="AQ84" s="39"/>
    </row>
    <row r="85" spans="3:43" x14ac:dyDescent="0.25">
      <c r="C85" s="130" t="s">
        <v>12</v>
      </c>
      <c r="D85" s="1" t="s">
        <v>104</v>
      </c>
      <c r="E85" s="39">
        <f t="shared" ref="E85:AN85" si="25">SUM(E33:H33)/4</f>
        <v>1891.1417499999998</v>
      </c>
      <c r="F85" s="39">
        <f t="shared" si="25"/>
        <v>1886.16975</v>
      </c>
      <c r="G85" s="39">
        <f t="shared" si="25"/>
        <v>1899.8975</v>
      </c>
      <c r="H85" s="39">
        <f t="shared" si="25"/>
        <v>1906.7414999999999</v>
      </c>
      <c r="I85" s="39">
        <f t="shared" si="25"/>
        <v>1949.492</v>
      </c>
      <c r="J85" s="39">
        <f t="shared" si="25"/>
        <v>1987.1927499999999</v>
      </c>
      <c r="K85" s="39">
        <f t="shared" si="25"/>
        <v>2013.615</v>
      </c>
      <c r="L85" s="39">
        <f t="shared" si="25"/>
        <v>1999.6177500000001</v>
      </c>
      <c r="M85" s="39">
        <f t="shared" si="25"/>
        <v>1939.0230000000001</v>
      </c>
      <c r="N85" s="39">
        <f t="shared" si="25"/>
        <v>1860.864</v>
      </c>
      <c r="O85" s="39">
        <f t="shared" si="25"/>
        <v>1801.9345000000001</v>
      </c>
      <c r="P85" s="39">
        <f t="shared" si="25"/>
        <v>1764.54225</v>
      </c>
      <c r="Q85" s="39">
        <f t="shared" si="25"/>
        <v>1750.4105</v>
      </c>
      <c r="R85" s="39">
        <f t="shared" si="25"/>
        <v>1742.3117500000001</v>
      </c>
      <c r="S85" s="39">
        <f t="shared" si="25"/>
        <v>1731.0062499999999</v>
      </c>
      <c r="T85" s="39">
        <f t="shared" si="25"/>
        <v>1712.6922500000001</v>
      </c>
      <c r="U85" s="39">
        <f t="shared" si="25"/>
        <v>1716.181</v>
      </c>
      <c r="V85" s="39">
        <f t="shared" si="25"/>
        <v>1715.97525</v>
      </c>
      <c r="W85" s="39">
        <f t="shared" si="25"/>
        <v>1718.1377500000001</v>
      </c>
      <c r="X85" s="39">
        <f t="shared" si="25"/>
        <v>1750.4915000000001</v>
      </c>
      <c r="Y85" s="39">
        <f t="shared" si="25"/>
        <v>1779.1232499999999</v>
      </c>
      <c r="Z85" s="39">
        <f t="shared" si="25"/>
        <v>1814.9404999999999</v>
      </c>
      <c r="AA85" s="39">
        <f t="shared" si="25"/>
        <v>1853.5309999999999</v>
      </c>
      <c r="AB85" s="39">
        <f t="shared" si="25"/>
        <v>1825.0585000000001</v>
      </c>
      <c r="AC85" s="39">
        <f t="shared" si="25"/>
        <v>1812.8600000000001</v>
      </c>
      <c r="AD85" s="39">
        <f t="shared" si="25"/>
        <v>1795.5867500000002</v>
      </c>
      <c r="AE85" s="39">
        <f t="shared" si="25"/>
        <v>1809.884</v>
      </c>
      <c r="AF85" s="39">
        <f t="shared" si="25"/>
        <v>1842.5235</v>
      </c>
      <c r="AG85" s="39">
        <f t="shared" si="25"/>
        <v>1873.26875</v>
      </c>
      <c r="AH85" s="39">
        <f t="shared" si="25"/>
        <v>1890.9757499999998</v>
      </c>
      <c r="AI85" s="39">
        <f t="shared" si="25"/>
        <v>1857.19875</v>
      </c>
      <c r="AJ85" s="39">
        <f t="shared" si="25"/>
        <v>1814.97325</v>
      </c>
      <c r="AK85" s="39">
        <f t="shared" si="25"/>
        <v>1790.0255</v>
      </c>
      <c r="AL85" s="39">
        <f t="shared" si="25"/>
        <v>1773.6945000000001</v>
      </c>
      <c r="AM85" s="39">
        <f t="shared" si="25"/>
        <v>1785.30575</v>
      </c>
      <c r="AN85" s="39">
        <f t="shared" si="25"/>
        <v>1844.51775</v>
      </c>
      <c r="AO85" s="39"/>
      <c r="AP85" s="39"/>
      <c r="AQ85" s="39"/>
    </row>
    <row r="86" spans="3:43" x14ac:dyDescent="0.25">
      <c r="C86" s="130"/>
      <c r="D86" s="1" t="s">
        <v>105</v>
      </c>
      <c r="E86" s="39">
        <f t="shared" ref="E86:AN86" si="26">SUM(E34:H34)/4</f>
        <v>1303.8920000000001</v>
      </c>
      <c r="F86" s="39">
        <f t="shared" si="26"/>
        <v>1362.5137500000001</v>
      </c>
      <c r="G86" s="39">
        <f t="shared" si="26"/>
        <v>1412.2172499999999</v>
      </c>
      <c r="H86" s="39">
        <f t="shared" si="26"/>
        <v>1404.3515</v>
      </c>
      <c r="I86" s="39">
        <f t="shared" si="26"/>
        <v>1391.7060000000001</v>
      </c>
      <c r="J86" s="39">
        <f t="shared" si="26"/>
        <v>1329.2377499999998</v>
      </c>
      <c r="K86" s="39">
        <f t="shared" si="26"/>
        <v>1264.6785</v>
      </c>
      <c r="L86" s="39">
        <f t="shared" si="26"/>
        <v>1253.0227500000001</v>
      </c>
      <c r="M86" s="39">
        <f t="shared" si="26"/>
        <v>1265.2370000000001</v>
      </c>
      <c r="N86" s="39">
        <f t="shared" si="26"/>
        <v>1319.75425</v>
      </c>
      <c r="O86" s="39">
        <f t="shared" si="26"/>
        <v>1378.3722500000001</v>
      </c>
      <c r="P86" s="39">
        <f t="shared" si="26"/>
        <v>1418.5149999999999</v>
      </c>
      <c r="Q86" s="39">
        <f t="shared" si="26"/>
        <v>1420.623</v>
      </c>
      <c r="R86" s="39">
        <f t="shared" si="26"/>
        <v>1401.2574999999999</v>
      </c>
      <c r="S86" s="39">
        <f t="shared" si="26"/>
        <v>1377.4557499999999</v>
      </c>
      <c r="T86" s="39">
        <f t="shared" si="26"/>
        <v>1325.1142500000001</v>
      </c>
      <c r="U86" s="39">
        <f t="shared" si="26"/>
        <v>1293.5382499999998</v>
      </c>
      <c r="V86" s="39">
        <f t="shared" si="26"/>
        <v>1251.1854999999998</v>
      </c>
      <c r="W86" s="39">
        <f t="shared" si="26"/>
        <v>1229.2544999999998</v>
      </c>
      <c r="X86" s="39">
        <f t="shared" si="26"/>
        <v>1212.866</v>
      </c>
      <c r="Y86" s="39">
        <f t="shared" si="26"/>
        <v>1210.6205</v>
      </c>
      <c r="Z86" s="39">
        <f t="shared" si="26"/>
        <v>1242.6457500000001</v>
      </c>
      <c r="AA86" s="39">
        <f t="shared" si="26"/>
        <v>1271.3902499999999</v>
      </c>
      <c r="AB86" s="39">
        <f t="shared" si="26"/>
        <v>1312.88975</v>
      </c>
      <c r="AC86" s="39">
        <f t="shared" si="26"/>
        <v>1322.4955</v>
      </c>
      <c r="AD86" s="39">
        <f t="shared" si="26"/>
        <v>1320.96975</v>
      </c>
      <c r="AE86" s="39">
        <f t="shared" si="26"/>
        <v>1290.5125</v>
      </c>
      <c r="AF86" s="39">
        <f t="shared" si="26"/>
        <v>1242.09275</v>
      </c>
      <c r="AG86" s="39">
        <f t="shared" si="26"/>
        <v>1212.46325</v>
      </c>
      <c r="AH86" s="39">
        <f t="shared" si="26"/>
        <v>1166.58925</v>
      </c>
      <c r="AI86" s="39">
        <f t="shared" si="26"/>
        <v>1130.0262499999999</v>
      </c>
      <c r="AJ86" s="39">
        <f t="shared" si="26"/>
        <v>1109.5055</v>
      </c>
      <c r="AK86" s="39">
        <f t="shared" si="26"/>
        <v>1122.2674999999999</v>
      </c>
      <c r="AL86" s="39">
        <f t="shared" si="26"/>
        <v>1172.9379999999999</v>
      </c>
      <c r="AM86" s="39">
        <f t="shared" si="26"/>
        <v>1224.80025</v>
      </c>
      <c r="AN86" s="39">
        <f t="shared" si="26"/>
        <v>1287.2407499999999</v>
      </c>
      <c r="AO86" s="39"/>
      <c r="AP86" s="39"/>
      <c r="AQ86" s="39"/>
    </row>
    <row r="87" spans="3:43" x14ac:dyDescent="0.25">
      <c r="C87" s="130" t="s">
        <v>85</v>
      </c>
      <c r="D87" s="1" t="s">
        <v>104</v>
      </c>
      <c r="E87" s="39">
        <f t="shared" ref="E87:AN87" si="27">SUM(E35:H35)/4</f>
        <v>1668.40075</v>
      </c>
      <c r="F87" s="39">
        <f t="shared" si="27"/>
        <v>1672.9870000000001</v>
      </c>
      <c r="G87" s="39">
        <f t="shared" si="27"/>
        <v>1670.598</v>
      </c>
      <c r="H87" s="39">
        <f t="shared" si="27"/>
        <v>1701.0295000000001</v>
      </c>
      <c r="I87" s="39">
        <f t="shared" si="27"/>
        <v>1723.6690000000001</v>
      </c>
      <c r="J87" s="39">
        <f t="shared" si="27"/>
        <v>1737.9575</v>
      </c>
      <c r="K87" s="39">
        <f t="shared" si="27"/>
        <v>1754.94</v>
      </c>
      <c r="L87" s="39">
        <f t="shared" si="27"/>
        <v>1774.9935</v>
      </c>
      <c r="M87" s="39">
        <f t="shared" si="27"/>
        <v>1754.85275</v>
      </c>
      <c r="N87" s="39">
        <f t="shared" si="27"/>
        <v>1713.0505000000001</v>
      </c>
      <c r="O87" s="39">
        <f t="shared" si="27"/>
        <v>1728.7570000000001</v>
      </c>
      <c r="P87" s="39">
        <f t="shared" si="27"/>
        <v>1677.6107500000001</v>
      </c>
      <c r="Q87" s="39">
        <f t="shared" si="27"/>
        <v>1676.3332500000001</v>
      </c>
      <c r="R87" s="39">
        <f t="shared" si="27"/>
        <v>1691.48775</v>
      </c>
      <c r="S87" s="39">
        <f t="shared" si="27"/>
        <v>1625.1334999999999</v>
      </c>
      <c r="T87" s="39">
        <f t="shared" si="27"/>
        <v>1599.1285</v>
      </c>
      <c r="U87" s="39">
        <f t="shared" si="27"/>
        <v>1550.0369999999998</v>
      </c>
      <c r="V87" s="39">
        <f t="shared" si="27"/>
        <v>1540.95425</v>
      </c>
      <c r="W87" s="39">
        <f t="shared" si="27"/>
        <v>1571.68</v>
      </c>
      <c r="X87" s="39">
        <f t="shared" si="27"/>
        <v>1602.6820000000002</v>
      </c>
      <c r="Y87" s="39">
        <f t="shared" si="27"/>
        <v>1644.2707499999999</v>
      </c>
      <c r="Z87" s="39">
        <f t="shared" si="27"/>
        <v>1662.9857500000001</v>
      </c>
      <c r="AA87" s="39">
        <f t="shared" si="27"/>
        <v>1656.8894999999998</v>
      </c>
      <c r="AB87" s="39">
        <f t="shared" si="27"/>
        <v>1665.7310000000002</v>
      </c>
      <c r="AC87" s="39">
        <f t="shared" si="27"/>
        <v>1694.7804999999998</v>
      </c>
      <c r="AD87" s="39">
        <f t="shared" si="27"/>
        <v>1729.4524999999999</v>
      </c>
      <c r="AE87" s="39">
        <f t="shared" si="27"/>
        <v>1776.8132499999999</v>
      </c>
      <c r="AF87" s="39">
        <f t="shared" si="27"/>
        <v>1805.7954999999999</v>
      </c>
      <c r="AG87" s="39">
        <f t="shared" si="27"/>
        <v>1804.02675</v>
      </c>
      <c r="AH87" s="39">
        <f t="shared" si="27"/>
        <v>1795.06</v>
      </c>
      <c r="AI87" s="39">
        <f t="shared" si="27"/>
        <v>1750.36275</v>
      </c>
      <c r="AJ87" s="39">
        <f t="shared" si="27"/>
        <v>1693.82825</v>
      </c>
      <c r="AK87" s="39">
        <f t="shared" si="27"/>
        <v>1657.0909999999999</v>
      </c>
      <c r="AL87" s="39">
        <f t="shared" si="27"/>
        <v>1684.4047499999999</v>
      </c>
      <c r="AM87" s="39">
        <f t="shared" si="27"/>
        <v>1713.873</v>
      </c>
      <c r="AN87" s="39">
        <f t="shared" si="27"/>
        <v>1788.5187500000002</v>
      </c>
      <c r="AO87" s="39"/>
      <c r="AP87" s="39"/>
      <c r="AQ87" s="39"/>
    </row>
    <row r="88" spans="3:43" x14ac:dyDescent="0.25">
      <c r="C88" s="130"/>
      <c r="D88" s="1" t="s">
        <v>105</v>
      </c>
      <c r="E88" s="39">
        <f t="shared" ref="E88:AN88" si="28">SUM(E36:H36)/4</f>
        <v>1119.4892499999999</v>
      </c>
      <c r="F88" s="39">
        <f t="shared" si="28"/>
        <v>1088.7255</v>
      </c>
      <c r="G88" s="39">
        <f t="shared" si="28"/>
        <v>1045.893</v>
      </c>
      <c r="H88" s="39">
        <f t="shared" si="28"/>
        <v>1076.2809999999999</v>
      </c>
      <c r="I88" s="39">
        <f t="shared" si="28"/>
        <v>1103.49675</v>
      </c>
      <c r="J88" s="39">
        <f t="shared" si="28"/>
        <v>1119.7190000000001</v>
      </c>
      <c r="K88" s="39">
        <f t="shared" si="28"/>
        <v>1110.8367499999999</v>
      </c>
      <c r="L88" s="39">
        <f t="shared" si="28"/>
        <v>1097.2447500000001</v>
      </c>
      <c r="M88" s="39">
        <f t="shared" si="28"/>
        <v>1106.1512499999999</v>
      </c>
      <c r="N88" s="39">
        <f t="shared" si="28"/>
        <v>1109.3015</v>
      </c>
      <c r="O88" s="39">
        <f t="shared" si="28"/>
        <v>1124.9382500000002</v>
      </c>
      <c r="P88" s="39">
        <f t="shared" si="28"/>
        <v>1164.0107499999999</v>
      </c>
      <c r="Q88" s="39">
        <f t="shared" si="28"/>
        <v>1179.3054999999999</v>
      </c>
      <c r="R88" s="39">
        <f t="shared" si="28"/>
        <v>1205.7505000000001</v>
      </c>
      <c r="S88" s="39">
        <f t="shared" si="28"/>
        <v>1259.5525</v>
      </c>
      <c r="T88" s="39">
        <f t="shared" si="28"/>
        <v>1249.7012500000001</v>
      </c>
      <c r="U88" s="39">
        <f t="shared" si="28"/>
        <v>1221.5819999999999</v>
      </c>
      <c r="V88" s="39">
        <f t="shared" si="28"/>
        <v>1168.4375</v>
      </c>
      <c r="W88" s="39">
        <f t="shared" si="28"/>
        <v>1120.4349999999999</v>
      </c>
      <c r="X88" s="39">
        <f t="shared" si="28"/>
        <v>1079.596</v>
      </c>
      <c r="Y88" s="39">
        <f t="shared" si="28"/>
        <v>1087.69775</v>
      </c>
      <c r="Z88" s="39">
        <f t="shared" si="28"/>
        <v>1102.5840000000001</v>
      </c>
      <c r="AA88" s="39">
        <f t="shared" si="28"/>
        <v>1108.0227500000001</v>
      </c>
      <c r="AB88" s="39">
        <f t="shared" si="28"/>
        <v>1172.0387499999999</v>
      </c>
      <c r="AC88" s="39">
        <f t="shared" si="28"/>
        <v>1203.2755</v>
      </c>
      <c r="AD88" s="39">
        <f t="shared" si="28"/>
        <v>1239.5584999999999</v>
      </c>
      <c r="AE88" s="39">
        <f t="shared" si="28"/>
        <v>1273.6372500000002</v>
      </c>
      <c r="AF88" s="39">
        <f t="shared" si="28"/>
        <v>1253.1967500000001</v>
      </c>
      <c r="AG88" s="39">
        <f t="shared" si="28"/>
        <v>1242.04475</v>
      </c>
      <c r="AH88" s="39">
        <f t="shared" si="28"/>
        <v>1214.1895</v>
      </c>
      <c r="AI88" s="39">
        <f t="shared" si="28"/>
        <v>1176.60825</v>
      </c>
      <c r="AJ88" s="39">
        <f t="shared" si="28"/>
        <v>1155.8150000000001</v>
      </c>
      <c r="AK88" s="39">
        <f t="shared" si="28"/>
        <v>1130.9635000000001</v>
      </c>
      <c r="AL88" s="39">
        <f t="shared" si="28"/>
        <v>1096.3164999999999</v>
      </c>
      <c r="AM88" s="39">
        <f t="shared" si="28"/>
        <v>1073.26</v>
      </c>
      <c r="AN88" s="39">
        <f t="shared" si="28"/>
        <v>1046.2692499999998</v>
      </c>
      <c r="AO88" s="39"/>
      <c r="AP88" s="39"/>
      <c r="AQ88" s="39"/>
    </row>
    <row r="89" spans="3:43" x14ac:dyDescent="0.25">
      <c r="C89" s="130" t="s">
        <v>13</v>
      </c>
      <c r="D89" s="1" t="s">
        <v>104</v>
      </c>
      <c r="E89" s="39">
        <f t="shared" ref="E89:AN89" si="29">SUM(E37:H37)/4</f>
        <v>1606.4302500000001</v>
      </c>
      <c r="F89" s="39">
        <f t="shared" si="29"/>
        <v>1629.7339999999999</v>
      </c>
      <c r="G89" s="39">
        <f t="shared" si="29"/>
        <v>1623.8115000000003</v>
      </c>
      <c r="H89" s="39">
        <f t="shared" si="29"/>
        <v>1663.7567500000002</v>
      </c>
      <c r="I89" s="39">
        <f t="shared" si="29"/>
        <v>1698.5395000000001</v>
      </c>
      <c r="J89" s="39">
        <f t="shared" si="29"/>
        <v>1717.92875</v>
      </c>
      <c r="K89" s="39">
        <f t="shared" si="29"/>
        <v>1719.9055000000001</v>
      </c>
      <c r="L89" s="39">
        <f t="shared" si="29"/>
        <v>1688.43175</v>
      </c>
      <c r="M89" s="39">
        <f t="shared" si="29"/>
        <v>1660.6057499999999</v>
      </c>
      <c r="N89" s="39">
        <f t="shared" si="29"/>
        <v>1623.66975</v>
      </c>
      <c r="O89" s="39">
        <f t="shared" si="29"/>
        <v>1624.3185000000001</v>
      </c>
      <c r="P89" s="39">
        <f t="shared" si="29"/>
        <v>1642.873</v>
      </c>
      <c r="Q89" s="39">
        <f t="shared" si="29"/>
        <v>1655.3005000000001</v>
      </c>
      <c r="R89" s="39">
        <f t="shared" si="29"/>
        <v>1670.8244999999999</v>
      </c>
      <c r="S89" s="39">
        <f t="shared" si="29"/>
        <v>1666.4177500000001</v>
      </c>
      <c r="T89" s="39">
        <f t="shared" si="29"/>
        <v>1641.9140000000002</v>
      </c>
      <c r="U89" s="39">
        <f t="shared" si="29"/>
        <v>1612.75125</v>
      </c>
      <c r="V89" s="39">
        <f t="shared" si="29"/>
        <v>1585.00425</v>
      </c>
      <c r="W89" s="39">
        <f t="shared" si="29"/>
        <v>1571.57475</v>
      </c>
      <c r="X89" s="39">
        <f t="shared" si="29"/>
        <v>1583.1089999999999</v>
      </c>
      <c r="Y89" s="39">
        <f t="shared" si="29"/>
        <v>1602.9045000000001</v>
      </c>
      <c r="Z89" s="39">
        <f t="shared" si="29"/>
        <v>1620.2114999999999</v>
      </c>
      <c r="AA89" s="39">
        <f t="shared" si="29"/>
        <v>1649.0515</v>
      </c>
      <c r="AB89" s="39">
        <f t="shared" si="29"/>
        <v>1680.0305000000001</v>
      </c>
      <c r="AC89" s="39">
        <f t="shared" si="29"/>
        <v>1713.5735</v>
      </c>
      <c r="AD89" s="39">
        <f t="shared" si="29"/>
        <v>1763.3885</v>
      </c>
      <c r="AE89" s="39">
        <f t="shared" si="29"/>
        <v>1799.4794999999999</v>
      </c>
      <c r="AF89" s="39">
        <f t="shared" si="29"/>
        <v>1829.7224999999999</v>
      </c>
      <c r="AG89" s="39">
        <f t="shared" si="29"/>
        <v>1869.21225</v>
      </c>
      <c r="AH89" s="39">
        <f t="shared" si="29"/>
        <v>1892.05675</v>
      </c>
      <c r="AI89" s="39">
        <f t="shared" si="29"/>
        <v>1869.9769999999999</v>
      </c>
      <c r="AJ89" s="39">
        <f t="shared" si="29"/>
        <v>1850.27675</v>
      </c>
      <c r="AK89" s="39">
        <f t="shared" si="29"/>
        <v>1823.6355000000001</v>
      </c>
      <c r="AL89" s="39">
        <f t="shared" si="29"/>
        <v>1819.2514999999999</v>
      </c>
      <c r="AM89" s="39">
        <f t="shared" si="29"/>
        <v>1886.9335000000001</v>
      </c>
      <c r="AN89" s="39">
        <f t="shared" si="29"/>
        <v>1863.5905</v>
      </c>
      <c r="AO89" s="39"/>
      <c r="AP89" s="39"/>
      <c r="AQ89" s="39"/>
    </row>
    <row r="90" spans="3:43" x14ac:dyDescent="0.25">
      <c r="C90" s="130"/>
      <c r="D90" s="1" t="s">
        <v>105</v>
      </c>
      <c r="E90" s="39">
        <f t="shared" ref="E90:AN90" si="30">SUM(E38:H38)/4</f>
        <v>1106.75875</v>
      </c>
      <c r="F90" s="39">
        <f t="shared" si="30"/>
        <v>1112.6877500000001</v>
      </c>
      <c r="G90" s="39">
        <f t="shared" si="30"/>
        <v>1086.165</v>
      </c>
      <c r="H90" s="39">
        <f t="shared" si="30"/>
        <v>1099.8654999999999</v>
      </c>
      <c r="I90" s="39">
        <f t="shared" si="30"/>
        <v>1114.9662499999999</v>
      </c>
      <c r="J90" s="39">
        <f t="shared" si="30"/>
        <v>1125.6467499999999</v>
      </c>
      <c r="K90" s="39">
        <f t="shared" si="30"/>
        <v>1162.07375</v>
      </c>
      <c r="L90" s="39">
        <f t="shared" si="30"/>
        <v>1162.982</v>
      </c>
      <c r="M90" s="39">
        <f t="shared" si="30"/>
        <v>1169.1322500000001</v>
      </c>
      <c r="N90" s="39">
        <f t="shared" si="30"/>
        <v>1156.7474999999999</v>
      </c>
      <c r="O90" s="39">
        <f t="shared" si="30"/>
        <v>1136.1444999999999</v>
      </c>
      <c r="P90" s="39">
        <f t="shared" si="30"/>
        <v>1129.7247499999999</v>
      </c>
      <c r="Q90" s="39">
        <f t="shared" si="30"/>
        <v>1119.1315</v>
      </c>
      <c r="R90" s="39">
        <f t="shared" si="30"/>
        <v>1147.23125</v>
      </c>
      <c r="S90" s="39">
        <f t="shared" si="30"/>
        <v>1175.17525</v>
      </c>
      <c r="T90" s="39">
        <f t="shared" si="30"/>
        <v>1187.2049999999999</v>
      </c>
      <c r="U90" s="39">
        <f t="shared" si="30"/>
        <v>1196.1795</v>
      </c>
      <c r="V90" s="39">
        <f t="shared" si="30"/>
        <v>1187.0452499999999</v>
      </c>
      <c r="W90" s="39">
        <f t="shared" si="30"/>
        <v>1146.5709999999999</v>
      </c>
      <c r="X90" s="39">
        <f t="shared" si="30"/>
        <v>1130.9390000000001</v>
      </c>
      <c r="Y90" s="39">
        <f t="shared" si="30"/>
        <v>1129.3222500000002</v>
      </c>
      <c r="Z90" s="39">
        <f t="shared" si="30"/>
        <v>1128.26</v>
      </c>
      <c r="AA90" s="39">
        <f t="shared" si="30"/>
        <v>1173.8915</v>
      </c>
      <c r="AB90" s="39">
        <f t="shared" si="30"/>
        <v>1204.1745000000001</v>
      </c>
      <c r="AC90" s="39">
        <f t="shared" si="30"/>
        <v>1236.1669999999999</v>
      </c>
      <c r="AD90" s="39">
        <f t="shared" si="30"/>
        <v>1278.4805000000001</v>
      </c>
      <c r="AE90" s="39">
        <f t="shared" si="30"/>
        <v>1293.8362500000001</v>
      </c>
      <c r="AF90" s="39">
        <f t="shared" si="30"/>
        <v>1311.463</v>
      </c>
      <c r="AG90" s="39">
        <f t="shared" si="30"/>
        <v>1333.20875</v>
      </c>
      <c r="AH90" s="39">
        <f t="shared" si="30"/>
        <v>1334.518</v>
      </c>
      <c r="AI90" s="39">
        <f t="shared" si="30"/>
        <v>1329.492</v>
      </c>
      <c r="AJ90" s="39">
        <f t="shared" si="30"/>
        <v>1309.4812499999998</v>
      </c>
      <c r="AK90" s="39">
        <f t="shared" si="30"/>
        <v>1280.7474999999999</v>
      </c>
      <c r="AL90" s="39">
        <f t="shared" si="30"/>
        <v>1262.8775000000001</v>
      </c>
      <c r="AM90" s="39">
        <f t="shared" si="30"/>
        <v>1272.9472499999999</v>
      </c>
      <c r="AN90" s="39">
        <f t="shared" si="30"/>
        <v>1268.94775</v>
      </c>
      <c r="AO90" s="39"/>
      <c r="AP90" s="39"/>
      <c r="AQ90" s="39"/>
    </row>
    <row r="91" spans="3:43" x14ac:dyDescent="0.25">
      <c r="C91" s="130" t="s">
        <v>14</v>
      </c>
      <c r="D91" s="1" t="s">
        <v>104</v>
      </c>
      <c r="E91" s="39">
        <f t="shared" ref="E91:AN91" si="31">SUM(E39:H39)/4</f>
        <v>2086.8849999999998</v>
      </c>
      <c r="F91" s="39">
        <f t="shared" si="31"/>
        <v>2133.4340000000002</v>
      </c>
      <c r="G91" s="39">
        <f t="shared" si="31"/>
        <v>2202.9117499999998</v>
      </c>
      <c r="H91" s="39">
        <f t="shared" si="31"/>
        <v>2242.0344999999998</v>
      </c>
      <c r="I91" s="39">
        <f t="shared" si="31"/>
        <v>2254.2047499999999</v>
      </c>
      <c r="J91" s="39">
        <f t="shared" si="31"/>
        <v>2308.21875</v>
      </c>
      <c r="K91" s="39">
        <f t="shared" si="31"/>
        <v>2322.4555</v>
      </c>
      <c r="L91" s="39">
        <f t="shared" si="31"/>
        <v>2362.808</v>
      </c>
      <c r="M91" s="39">
        <f t="shared" si="31"/>
        <v>2387.4077500000003</v>
      </c>
      <c r="N91" s="39">
        <f t="shared" si="31"/>
        <v>2381.28125</v>
      </c>
      <c r="O91" s="39">
        <f t="shared" si="31"/>
        <v>2409.6582500000004</v>
      </c>
      <c r="P91" s="39">
        <f t="shared" si="31"/>
        <v>2437.2094999999999</v>
      </c>
      <c r="Q91" s="39">
        <f t="shared" si="31"/>
        <v>2458.6912500000003</v>
      </c>
      <c r="R91" s="39">
        <f t="shared" si="31"/>
        <v>2475.9692500000001</v>
      </c>
      <c r="S91" s="39">
        <f t="shared" si="31"/>
        <v>2427.8402500000002</v>
      </c>
      <c r="T91" s="39">
        <f t="shared" si="31"/>
        <v>2377.7665000000002</v>
      </c>
      <c r="U91" s="39">
        <f t="shared" si="31"/>
        <v>2385.4452500000002</v>
      </c>
      <c r="V91" s="39">
        <f t="shared" si="31"/>
        <v>2389.0304999999998</v>
      </c>
      <c r="W91" s="39">
        <f t="shared" si="31"/>
        <v>2407.6907500000002</v>
      </c>
      <c r="X91" s="39">
        <f t="shared" si="31"/>
        <v>2436.07375</v>
      </c>
      <c r="Y91" s="39">
        <f t="shared" si="31"/>
        <v>2428.7404999999999</v>
      </c>
      <c r="Z91" s="39">
        <f t="shared" si="31"/>
        <v>2442.3510000000001</v>
      </c>
      <c r="AA91" s="39">
        <f t="shared" si="31"/>
        <v>2463.7512499999998</v>
      </c>
      <c r="AB91" s="39">
        <f t="shared" si="31"/>
        <v>2475.2347499999996</v>
      </c>
      <c r="AC91" s="39">
        <f t="shared" si="31"/>
        <v>2475.3724999999999</v>
      </c>
      <c r="AD91" s="39">
        <f t="shared" si="31"/>
        <v>2449.2484999999997</v>
      </c>
      <c r="AE91" s="39">
        <f t="shared" si="31"/>
        <v>2437.43325</v>
      </c>
      <c r="AF91" s="39">
        <f t="shared" si="31"/>
        <v>2434.8094999999998</v>
      </c>
      <c r="AG91" s="39">
        <f t="shared" si="31"/>
        <v>2485.37075</v>
      </c>
      <c r="AH91" s="39">
        <f t="shared" si="31"/>
        <v>2551.2349999999997</v>
      </c>
      <c r="AI91" s="39">
        <f t="shared" si="31"/>
        <v>2622.9549999999999</v>
      </c>
      <c r="AJ91" s="39">
        <f t="shared" si="31"/>
        <v>2680.11</v>
      </c>
      <c r="AK91" s="39">
        <f t="shared" si="31"/>
        <v>2655.9214999999999</v>
      </c>
      <c r="AL91" s="39">
        <f t="shared" si="31"/>
        <v>2615.3564999999999</v>
      </c>
      <c r="AM91" s="39">
        <f t="shared" si="31"/>
        <v>2542.3509999999997</v>
      </c>
      <c r="AN91" s="39">
        <f t="shared" si="31"/>
        <v>2423.57825</v>
      </c>
      <c r="AO91" s="39"/>
      <c r="AP91" s="39"/>
      <c r="AQ91" s="39"/>
    </row>
    <row r="92" spans="3:43" x14ac:dyDescent="0.25">
      <c r="C92" s="130"/>
      <c r="D92" s="1" t="s">
        <v>105</v>
      </c>
      <c r="E92" s="39">
        <f t="shared" ref="E92:AN92" si="32">SUM(E40:H40)/4</f>
        <v>1525.3297500000001</v>
      </c>
      <c r="F92" s="39">
        <f t="shared" si="32"/>
        <v>1519.3330000000001</v>
      </c>
      <c r="G92" s="39">
        <f t="shared" si="32"/>
        <v>1490.4667499999998</v>
      </c>
      <c r="H92" s="39">
        <f t="shared" si="32"/>
        <v>1477.01125</v>
      </c>
      <c r="I92" s="39">
        <f t="shared" si="32"/>
        <v>1483.6725000000001</v>
      </c>
      <c r="J92" s="39">
        <f t="shared" si="32"/>
        <v>1518.8477499999999</v>
      </c>
      <c r="K92" s="39">
        <f t="shared" si="32"/>
        <v>1582.4437499999999</v>
      </c>
      <c r="L92" s="39">
        <f t="shared" si="32"/>
        <v>1643.8832499999999</v>
      </c>
      <c r="M92" s="39">
        <f t="shared" si="32"/>
        <v>1709.029</v>
      </c>
      <c r="N92" s="39">
        <f t="shared" si="32"/>
        <v>1704.1664999999998</v>
      </c>
      <c r="O92" s="39">
        <f t="shared" si="32"/>
        <v>1696.4132499999998</v>
      </c>
      <c r="P92" s="39">
        <f t="shared" si="32"/>
        <v>1677.7347499999998</v>
      </c>
      <c r="Q92" s="39">
        <f t="shared" si="32"/>
        <v>1631.4027500000002</v>
      </c>
      <c r="R92" s="39">
        <f t="shared" si="32"/>
        <v>1612.9435000000001</v>
      </c>
      <c r="S92" s="39">
        <f t="shared" si="32"/>
        <v>1566.13625</v>
      </c>
      <c r="T92" s="39">
        <f t="shared" si="32"/>
        <v>1568.5847499999998</v>
      </c>
      <c r="U92" s="39">
        <f t="shared" si="32"/>
        <v>1580.7859999999998</v>
      </c>
      <c r="V92" s="39">
        <f t="shared" si="32"/>
        <v>1621.7885000000001</v>
      </c>
      <c r="W92" s="39">
        <f t="shared" si="32"/>
        <v>1668.4279999999999</v>
      </c>
      <c r="X92" s="39">
        <f t="shared" si="32"/>
        <v>1681.0997500000003</v>
      </c>
      <c r="Y92" s="39">
        <f t="shared" si="32"/>
        <v>1700.3577500000001</v>
      </c>
      <c r="Z92" s="39">
        <f t="shared" si="32"/>
        <v>1694.0545</v>
      </c>
      <c r="AA92" s="39">
        <f t="shared" si="32"/>
        <v>1683.4635000000001</v>
      </c>
      <c r="AB92" s="39">
        <f t="shared" si="32"/>
        <v>1674.0294999999999</v>
      </c>
      <c r="AC92" s="39">
        <f t="shared" si="32"/>
        <v>1678.6839999999997</v>
      </c>
      <c r="AD92" s="39">
        <f t="shared" si="32"/>
        <v>1693.0415</v>
      </c>
      <c r="AE92" s="39">
        <f t="shared" si="32"/>
        <v>1719.59575</v>
      </c>
      <c r="AF92" s="39">
        <f t="shared" si="32"/>
        <v>1757.32275</v>
      </c>
      <c r="AG92" s="39">
        <f t="shared" si="32"/>
        <v>1781.5460000000003</v>
      </c>
      <c r="AH92" s="39">
        <f t="shared" si="32"/>
        <v>1809.0187500000002</v>
      </c>
      <c r="AI92" s="39">
        <f t="shared" si="32"/>
        <v>1727.4575</v>
      </c>
      <c r="AJ92" s="39">
        <f t="shared" si="32"/>
        <v>1658.28675</v>
      </c>
      <c r="AK92" s="39">
        <f t="shared" si="32"/>
        <v>1560.1725000000001</v>
      </c>
      <c r="AL92" s="39">
        <f t="shared" si="32"/>
        <v>1456.10375</v>
      </c>
      <c r="AM92" s="39">
        <f t="shared" si="32"/>
        <v>1455.3600000000001</v>
      </c>
      <c r="AN92" s="39">
        <f t="shared" si="32"/>
        <v>1460.9905000000001</v>
      </c>
      <c r="AO92" s="39"/>
      <c r="AP92" s="39"/>
      <c r="AQ92" s="39"/>
    </row>
    <row r="93" spans="3:43" x14ac:dyDescent="0.25">
      <c r="C93" s="130" t="s">
        <v>15</v>
      </c>
      <c r="D93" s="1" t="s">
        <v>104</v>
      </c>
      <c r="E93" s="39">
        <f t="shared" ref="E93:AN93" si="33">SUM(E41:H41)/4</f>
        <v>1866.6142500000001</v>
      </c>
      <c r="F93" s="39">
        <f t="shared" si="33"/>
        <v>1878.5227500000001</v>
      </c>
      <c r="G93" s="39">
        <f t="shared" si="33"/>
        <v>1936.6600000000003</v>
      </c>
      <c r="H93" s="39">
        <f t="shared" si="33"/>
        <v>1994.6102500000002</v>
      </c>
      <c r="I93" s="39">
        <f t="shared" si="33"/>
        <v>2077.393</v>
      </c>
      <c r="J93" s="39">
        <f t="shared" si="33"/>
        <v>2110.0327500000003</v>
      </c>
      <c r="K93" s="39">
        <f t="shared" si="33"/>
        <v>2102.5722500000002</v>
      </c>
      <c r="L93" s="39">
        <f t="shared" si="33"/>
        <v>2085.0242499999999</v>
      </c>
      <c r="M93" s="39">
        <f t="shared" si="33"/>
        <v>2058.7912500000002</v>
      </c>
      <c r="N93" s="39">
        <f t="shared" si="33"/>
        <v>2033.8062499999999</v>
      </c>
      <c r="O93" s="39">
        <f t="shared" si="33"/>
        <v>2008.796</v>
      </c>
      <c r="P93" s="39">
        <f t="shared" si="33"/>
        <v>1975.8082499999998</v>
      </c>
      <c r="Q93" s="39">
        <f t="shared" si="33"/>
        <v>1950.4667499999998</v>
      </c>
      <c r="R93" s="39">
        <f t="shared" si="33"/>
        <v>1931.6819999999998</v>
      </c>
      <c r="S93" s="39">
        <f t="shared" si="33"/>
        <v>1914.4875</v>
      </c>
      <c r="T93" s="39">
        <f t="shared" si="33"/>
        <v>1899.636</v>
      </c>
      <c r="U93" s="39">
        <f t="shared" si="33"/>
        <v>1912.4992500000001</v>
      </c>
      <c r="V93" s="39">
        <f t="shared" si="33"/>
        <v>1920.6125</v>
      </c>
      <c r="W93" s="39">
        <f t="shared" si="33"/>
        <v>1950.963</v>
      </c>
      <c r="X93" s="39">
        <f t="shared" si="33"/>
        <v>1966.7362499999999</v>
      </c>
      <c r="Y93" s="39">
        <f t="shared" si="33"/>
        <v>1967.5752499999999</v>
      </c>
      <c r="Z93" s="39">
        <f t="shared" si="33"/>
        <v>1961.8205</v>
      </c>
      <c r="AA93" s="39">
        <f t="shared" si="33"/>
        <v>1957.8875</v>
      </c>
      <c r="AB93" s="39">
        <f t="shared" si="33"/>
        <v>1994.9490000000001</v>
      </c>
      <c r="AC93" s="39">
        <f t="shared" si="33"/>
        <v>2038.671</v>
      </c>
      <c r="AD93" s="39">
        <f t="shared" si="33"/>
        <v>2111.8487500000001</v>
      </c>
      <c r="AE93" s="39">
        <f t="shared" si="33"/>
        <v>2149.4315000000001</v>
      </c>
      <c r="AF93" s="39">
        <f t="shared" si="33"/>
        <v>2158.4380000000001</v>
      </c>
      <c r="AG93" s="39">
        <f t="shared" si="33"/>
        <v>2178.5877499999997</v>
      </c>
      <c r="AH93" s="39">
        <f t="shared" si="33"/>
        <v>2153.5162500000001</v>
      </c>
      <c r="AI93" s="39">
        <f t="shared" si="33"/>
        <v>2135.6820000000002</v>
      </c>
      <c r="AJ93" s="39">
        <f t="shared" si="33"/>
        <v>2113.7784999999999</v>
      </c>
      <c r="AK93" s="39">
        <f t="shared" si="33"/>
        <v>2073.0929999999998</v>
      </c>
      <c r="AL93" s="39">
        <f t="shared" si="33"/>
        <v>2053.4317499999997</v>
      </c>
      <c r="AM93" s="39">
        <f t="shared" si="33"/>
        <v>2025.14375</v>
      </c>
      <c r="AN93" s="39">
        <f t="shared" si="33"/>
        <v>1989.04</v>
      </c>
      <c r="AO93" s="39"/>
      <c r="AP93" s="39"/>
      <c r="AQ93" s="39"/>
    </row>
    <row r="94" spans="3:43" x14ac:dyDescent="0.25">
      <c r="C94" s="130"/>
      <c r="D94" s="1" t="s">
        <v>105</v>
      </c>
      <c r="E94" s="39">
        <f t="shared" ref="E94:AN94" si="34">SUM(E42:H42)/4</f>
        <v>1511.8754999999999</v>
      </c>
      <c r="F94" s="39">
        <f t="shared" si="34"/>
        <v>1505.95525</v>
      </c>
      <c r="G94" s="39">
        <f t="shared" si="34"/>
        <v>1538.0319999999999</v>
      </c>
      <c r="H94" s="39">
        <f t="shared" si="34"/>
        <v>1560.41</v>
      </c>
      <c r="I94" s="39">
        <f t="shared" si="34"/>
        <v>1559.9404999999999</v>
      </c>
      <c r="J94" s="39">
        <f t="shared" si="34"/>
        <v>1540.6312499999999</v>
      </c>
      <c r="K94" s="39">
        <f t="shared" si="34"/>
        <v>1551.6482500000002</v>
      </c>
      <c r="L94" s="39">
        <f t="shared" si="34"/>
        <v>1560.98225</v>
      </c>
      <c r="M94" s="39">
        <f t="shared" si="34"/>
        <v>1567.9259999999999</v>
      </c>
      <c r="N94" s="39">
        <f t="shared" si="34"/>
        <v>1581.5055</v>
      </c>
      <c r="O94" s="39">
        <f t="shared" si="34"/>
        <v>1536.6785</v>
      </c>
      <c r="P94" s="39">
        <f t="shared" si="34"/>
        <v>1468.5977499999999</v>
      </c>
      <c r="Q94" s="39">
        <f t="shared" si="34"/>
        <v>1441.4692500000001</v>
      </c>
      <c r="R94" s="39">
        <f t="shared" si="34"/>
        <v>1405.8477499999999</v>
      </c>
      <c r="S94" s="39">
        <f t="shared" si="34"/>
        <v>1413.4072500000002</v>
      </c>
      <c r="T94" s="39">
        <f t="shared" si="34"/>
        <v>1431.6785</v>
      </c>
      <c r="U94" s="39">
        <f t="shared" si="34"/>
        <v>1444.9327499999999</v>
      </c>
      <c r="V94" s="39">
        <f t="shared" si="34"/>
        <v>1451.3142499999999</v>
      </c>
      <c r="W94" s="39">
        <f t="shared" si="34"/>
        <v>1460.5387500000002</v>
      </c>
      <c r="X94" s="39">
        <f t="shared" si="34"/>
        <v>1456.3309999999999</v>
      </c>
      <c r="Y94" s="39">
        <f t="shared" si="34"/>
        <v>1452.68525</v>
      </c>
      <c r="Z94" s="39">
        <f t="shared" si="34"/>
        <v>1466.1647499999999</v>
      </c>
      <c r="AA94" s="39">
        <f t="shared" si="34"/>
        <v>1465.6865</v>
      </c>
      <c r="AB94" s="39">
        <f t="shared" si="34"/>
        <v>1484.134</v>
      </c>
      <c r="AC94" s="39">
        <f t="shared" si="34"/>
        <v>1499.3982500000002</v>
      </c>
      <c r="AD94" s="39">
        <f t="shared" si="34"/>
        <v>1519.9699999999998</v>
      </c>
      <c r="AE94" s="39">
        <f t="shared" si="34"/>
        <v>1571.027</v>
      </c>
      <c r="AF94" s="39">
        <f t="shared" si="34"/>
        <v>1610.028</v>
      </c>
      <c r="AG94" s="39">
        <f t="shared" si="34"/>
        <v>1634.7217499999999</v>
      </c>
      <c r="AH94" s="39">
        <f t="shared" si="34"/>
        <v>1647.18975</v>
      </c>
      <c r="AI94" s="39">
        <f t="shared" si="34"/>
        <v>1626.55575</v>
      </c>
      <c r="AJ94" s="39">
        <f t="shared" si="34"/>
        <v>1569.453</v>
      </c>
      <c r="AK94" s="39">
        <f t="shared" si="34"/>
        <v>1529.4775</v>
      </c>
      <c r="AL94" s="39">
        <f t="shared" si="34"/>
        <v>1471.80025</v>
      </c>
      <c r="AM94" s="39">
        <f t="shared" si="34"/>
        <v>1391.8454999999999</v>
      </c>
      <c r="AN94" s="39">
        <f t="shared" si="34"/>
        <v>1362.7445000000002</v>
      </c>
      <c r="AO94" s="39"/>
      <c r="AP94" s="39"/>
      <c r="AQ94" s="39"/>
    </row>
    <row r="95" spans="3:43" x14ac:dyDescent="0.25">
      <c r="C95" s="130" t="s">
        <v>16</v>
      </c>
      <c r="D95" s="1" t="s">
        <v>104</v>
      </c>
      <c r="E95" s="39">
        <f t="shared" ref="E95:AN95" si="35">SUM(E43:H43)/4</f>
        <v>2178.22525</v>
      </c>
      <c r="F95" s="39">
        <f t="shared" si="35"/>
        <v>2110.0577499999999</v>
      </c>
      <c r="G95" s="39">
        <f t="shared" si="35"/>
        <v>2068.1684999999998</v>
      </c>
      <c r="H95" s="39">
        <f t="shared" si="35"/>
        <v>2032.5182500000001</v>
      </c>
      <c r="I95" s="39">
        <f t="shared" si="35"/>
        <v>2081.83925</v>
      </c>
      <c r="J95" s="39">
        <f t="shared" si="35"/>
        <v>2116.1952499999998</v>
      </c>
      <c r="K95" s="39">
        <f t="shared" si="35"/>
        <v>2145.2325000000001</v>
      </c>
      <c r="L95" s="39">
        <f t="shared" si="35"/>
        <v>2160.15175</v>
      </c>
      <c r="M95" s="39">
        <f t="shared" si="35"/>
        <v>2185.8715000000002</v>
      </c>
      <c r="N95" s="39">
        <f t="shared" si="35"/>
        <v>2173.7000000000003</v>
      </c>
      <c r="O95" s="39">
        <f t="shared" si="35"/>
        <v>2164.20775</v>
      </c>
      <c r="P95" s="39">
        <f t="shared" si="35"/>
        <v>2163.7662500000001</v>
      </c>
      <c r="Q95" s="39">
        <f t="shared" si="35"/>
        <v>2087.2562500000004</v>
      </c>
      <c r="R95" s="39">
        <f t="shared" si="35"/>
        <v>2048.1757499999999</v>
      </c>
      <c r="S95" s="39">
        <f t="shared" si="35"/>
        <v>2023.95875</v>
      </c>
      <c r="T95" s="39">
        <f t="shared" si="35"/>
        <v>1987.3177500000002</v>
      </c>
      <c r="U95" s="39">
        <f t="shared" si="35"/>
        <v>1985.5317500000001</v>
      </c>
      <c r="V95" s="39">
        <f t="shared" si="35"/>
        <v>2015.57</v>
      </c>
      <c r="W95" s="39">
        <f t="shared" si="35"/>
        <v>2040.83925</v>
      </c>
      <c r="X95" s="39">
        <f t="shared" si="35"/>
        <v>2072.248</v>
      </c>
      <c r="Y95" s="39">
        <f t="shared" si="35"/>
        <v>2078.7197499999997</v>
      </c>
      <c r="Z95" s="39">
        <f t="shared" si="35"/>
        <v>2082.5950000000003</v>
      </c>
      <c r="AA95" s="39">
        <f t="shared" si="35"/>
        <v>2098.65825</v>
      </c>
      <c r="AB95" s="39">
        <f t="shared" si="35"/>
        <v>2121.6342500000001</v>
      </c>
      <c r="AC95" s="39">
        <f t="shared" si="35"/>
        <v>2170.0830000000001</v>
      </c>
      <c r="AD95" s="39">
        <f t="shared" si="35"/>
        <v>2226.4787499999998</v>
      </c>
      <c r="AE95" s="39">
        <f t="shared" si="35"/>
        <v>2288.9105</v>
      </c>
      <c r="AF95" s="39">
        <f t="shared" si="35"/>
        <v>2332.3342499999999</v>
      </c>
      <c r="AG95" s="39">
        <f t="shared" si="35"/>
        <v>2403.2815000000001</v>
      </c>
      <c r="AH95" s="39">
        <f t="shared" si="35"/>
        <v>2459.9385000000002</v>
      </c>
      <c r="AI95" s="39">
        <f t="shared" si="35"/>
        <v>2514.7627500000003</v>
      </c>
      <c r="AJ95" s="39">
        <f t="shared" si="35"/>
        <v>2472.8227500000003</v>
      </c>
      <c r="AK95" s="39">
        <f t="shared" si="35"/>
        <v>2394.0517499999996</v>
      </c>
      <c r="AL95" s="39">
        <f t="shared" si="35"/>
        <v>2402.7057500000001</v>
      </c>
      <c r="AM95" s="39">
        <f t="shared" si="35"/>
        <v>2483.6334999999999</v>
      </c>
      <c r="AN95" s="39">
        <f t="shared" si="35"/>
        <v>2515.66975</v>
      </c>
      <c r="AO95" s="39"/>
      <c r="AP95" s="39"/>
      <c r="AQ95" s="39"/>
    </row>
    <row r="96" spans="3:43" x14ac:dyDescent="0.25">
      <c r="C96" s="130"/>
      <c r="D96" s="1" t="s">
        <v>105</v>
      </c>
      <c r="E96" s="39">
        <f t="shared" ref="E96:AN96" si="36">SUM(E44:H44)/4</f>
        <v>1684.4639999999999</v>
      </c>
      <c r="F96" s="39">
        <f t="shared" si="36"/>
        <v>1681.0577499999999</v>
      </c>
      <c r="G96" s="39">
        <f t="shared" si="36"/>
        <v>1644.3305</v>
      </c>
      <c r="H96" s="39">
        <f t="shared" si="36"/>
        <v>1657.008</v>
      </c>
      <c r="I96" s="39">
        <f t="shared" si="36"/>
        <v>1679.48425</v>
      </c>
      <c r="J96" s="39">
        <f t="shared" si="36"/>
        <v>1709.3322499999999</v>
      </c>
      <c r="K96" s="39">
        <f t="shared" si="36"/>
        <v>1739.7550000000001</v>
      </c>
      <c r="L96" s="39">
        <f t="shared" si="36"/>
        <v>1744.7605000000001</v>
      </c>
      <c r="M96" s="39">
        <f t="shared" si="36"/>
        <v>1749.5182500000001</v>
      </c>
      <c r="N96" s="39">
        <f t="shared" si="36"/>
        <v>1753.4855</v>
      </c>
      <c r="O96" s="39">
        <f t="shared" si="36"/>
        <v>1771.1475</v>
      </c>
      <c r="P96" s="39">
        <f t="shared" si="36"/>
        <v>1725.2180000000001</v>
      </c>
      <c r="Q96" s="39">
        <f t="shared" si="36"/>
        <v>1666.83125</v>
      </c>
      <c r="R96" s="39">
        <f t="shared" si="36"/>
        <v>1621.6695</v>
      </c>
      <c r="S96" s="39">
        <f t="shared" si="36"/>
        <v>1563.9935</v>
      </c>
      <c r="T96" s="39">
        <f t="shared" si="36"/>
        <v>1551.41</v>
      </c>
      <c r="U96" s="39">
        <f t="shared" si="36"/>
        <v>1545.9747500000001</v>
      </c>
      <c r="V96" s="39">
        <f t="shared" si="36"/>
        <v>1575.4827499999999</v>
      </c>
      <c r="W96" s="39">
        <f t="shared" si="36"/>
        <v>1631.5830000000001</v>
      </c>
      <c r="X96" s="39">
        <f t="shared" si="36"/>
        <v>1631.63975</v>
      </c>
      <c r="Y96" s="39">
        <f t="shared" si="36"/>
        <v>1633.7672500000001</v>
      </c>
      <c r="Z96" s="39">
        <f t="shared" si="36"/>
        <v>1603.0080000000003</v>
      </c>
      <c r="AA96" s="39">
        <f t="shared" si="36"/>
        <v>1597.41725</v>
      </c>
      <c r="AB96" s="39">
        <f t="shared" si="36"/>
        <v>1632.2402499999998</v>
      </c>
      <c r="AC96" s="39">
        <f t="shared" si="36"/>
        <v>1662.07575</v>
      </c>
      <c r="AD96" s="39">
        <f t="shared" si="36"/>
        <v>1681.9575</v>
      </c>
      <c r="AE96" s="39">
        <f t="shared" si="36"/>
        <v>1675.19325</v>
      </c>
      <c r="AF96" s="39">
        <f t="shared" si="36"/>
        <v>1671.4269999999999</v>
      </c>
      <c r="AG96" s="39">
        <f t="shared" si="36"/>
        <v>1690.4579999999999</v>
      </c>
      <c r="AH96" s="39">
        <f t="shared" si="36"/>
        <v>1714.5037499999999</v>
      </c>
      <c r="AI96" s="39">
        <f t="shared" si="36"/>
        <v>1795.0294999999999</v>
      </c>
      <c r="AJ96" s="39">
        <f t="shared" si="36"/>
        <v>1884.6519999999998</v>
      </c>
      <c r="AK96" s="39">
        <f t="shared" si="36"/>
        <v>1961.9187499999998</v>
      </c>
      <c r="AL96" s="39">
        <f t="shared" si="36"/>
        <v>2064.0437499999998</v>
      </c>
      <c r="AM96" s="39">
        <f t="shared" si="36"/>
        <v>2048.9414999999999</v>
      </c>
      <c r="AN96" s="39">
        <f t="shared" si="36"/>
        <v>1947.6847500000001</v>
      </c>
      <c r="AO96" s="39"/>
      <c r="AP96" s="39"/>
      <c r="AQ96" s="39"/>
    </row>
    <row r="97" spans="3:47" x14ac:dyDescent="0.25">
      <c r="C97" s="130" t="s">
        <v>17</v>
      </c>
      <c r="D97" s="1" t="s">
        <v>104</v>
      </c>
      <c r="E97" s="39">
        <f t="shared" ref="E97:AN97" si="37">SUM(E45:H45)/4</f>
        <v>1942.1157500000002</v>
      </c>
      <c r="F97" s="39">
        <f t="shared" si="37"/>
        <v>1967.1105000000002</v>
      </c>
      <c r="G97" s="39">
        <f t="shared" si="37"/>
        <v>1983.52675</v>
      </c>
      <c r="H97" s="39">
        <f t="shared" si="37"/>
        <v>2054.3362499999998</v>
      </c>
      <c r="I97" s="39">
        <f t="shared" si="37"/>
        <v>2109.3710000000001</v>
      </c>
      <c r="J97" s="39">
        <f t="shared" si="37"/>
        <v>2145.2645000000002</v>
      </c>
      <c r="K97" s="39">
        <f t="shared" si="37"/>
        <v>2154.07575</v>
      </c>
      <c r="L97" s="39">
        <f t="shared" si="37"/>
        <v>2077.0062499999999</v>
      </c>
      <c r="M97" s="39">
        <f t="shared" si="37"/>
        <v>2002.4567499999998</v>
      </c>
      <c r="N97" s="39">
        <f t="shared" si="37"/>
        <v>1942.1605</v>
      </c>
      <c r="O97" s="39">
        <f t="shared" si="37"/>
        <v>1881.0639999999999</v>
      </c>
      <c r="P97" s="39">
        <f t="shared" si="37"/>
        <v>1838.9604999999999</v>
      </c>
      <c r="Q97" s="39">
        <f t="shared" si="37"/>
        <v>1824.1287499999999</v>
      </c>
      <c r="R97" s="39">
        <f t="shared" si="37"/>
        <v>1801.6949999999999</v>
      </c>
      <c r="S97" s="39">
        <f t="shared" si="37"/>
        <v>1819.38525</v>
      </c>
      <c r="T97" s="39">
        <f t="shared" si="37"/>
        <v>1839.7867500000002</v>
      </c>
      <c r="U97" s="39">
        <f t="shared" si="37"/>
        <v>1831.05025</v>
      </c>
      <c r="V97" s="39">
        <f t="shared" si="37"/>
        <v>1840.63725</v>
      </c>
      <c r="W97" s="39">
        <f t="shared" si="37"/>
        <v>1843.7597499999999</v>
      </c>
      <c r="X97" s="39">
        <f t="shared" si="37"/>
        <v>1873.9160000000002</v>
      </c>
      <c r="Y97" s="39">
        <f t="shared" si="37"/>
        <v>1922.3035</v>
      </c>
      <c r="Z97" s="39">
        <f t="shared" si="37"/>
        <v>1957.3612499999999</v>
      </c>
      <c r="AA97" s="39">
        <f t="shared" si="37"/>
        <v>2010.4437499999999</v>
      </c>
      <c r="AB97" s="39">
        <f t="shared" si="37"/>
        <v>2029.5705</v>
      </c>
      <c r="AC97" s="39">
        <f t="shared" si="37"/>
        <v>2046.2107500000002</v>
      </c>
      <c r="AD97" s="39">
        <f t="shared" si="37"/>
        <v>2094.79025</v>
      </c>
      <c r="AE97" s="39">
        <f t="shared" si="37"/>
        <v>2131.0797499999999</v>
      </c>
      <c r="AF97" s="39">
        <f t="shared" si="37"/>
        <v>2174.6135000000004</v>
      </c>
      <c r="AG97" s="39">
        <f t="shared" si="37"/>
        <v>2247.5497500000001</v>
      </c>
      <c r="AH97" s="39">
        <f t="shared" si="37"/>
        <v>2252.9162500000002</v>
      </c>
      <c r="AI97" s="39">
        <f t="shared" si="37"/>
        <v>2207.5047500000001</v>
      </c>
      <c r="AJ97" s="39">
        <f t="shared" si="37"/>
        <v>2208.28325</v>
      </c>
      <c r="AK97" s="39">
        <f t="shared" si="37"/>
        <v>2143.0794999999998</v>
      </c>
      <c r="AL97" s="39">
        <f t="shared" si="37"/>
        <v>2089.5745000000002</v>
      </c>
      <c r="AM97" s="39">
        <f t="shared" si="37"/>
        <v>2084.7757499999998</v>
      </c>
      <c r="AN97" s="39">
        <f t="shared" si="37"/>
        <v>2020.1574999999998</v>
      </c>
      <c r="AO97" s="39"/>
      <c r="AP97" s="39"/>
      <c r="AQ97" s="39"/>
    </row>
    <row r="98" spans="3:47" x14ac:dyDescent="0.25">
      <c r="C98" s="130"/>
      <c r="D98" s="1" t="s">
        <v>105</v>
      </c>
      <c r="E98" s="39">
        <f t="shared" ref="E98:AN98" si="38">SUM(E46:H46)/4</f>
        <v>1398.3139999999999</v>
      </c>
      <c r="F98" s="39">
        <f t="shared" si="38"/>
        <v>1416.8229999999999</v>
      </c>
      <c r="G98" s="39">
        <f t="shared" si="38"/>
        <v>1420.6857500000001</v>
      </c>
      <c r="H98" s="39">
        <f t="shared" si="38"/>
        <v>1403.5950000000003</v>
      </c>
      <c r="I98" s="39">
        <f t="shared" si="38"/>
        <v>1409.229</v>
      </c>
      <c r="J98" s="39">
        <f t="shared" si="38"/>
        <v>1407.962</v>
      </c>
      <c r="K98" s="39">
        <f t="shared" si="38"/>
        <v>1389.1619999999998</v>
      </c>
      <c r="L98" s="39">
        <f t="shared" si="38"/>
        <v>1397.4627499999999</v>
      </c>
      <c r="M98" s="39">
        <f t="shared" si="38"/>
        <v>1428.5592499999998</v>
      </c>
      <c r="N98" s="39">
        <f t="shared" si="38"/>
        <v>1438.6634999999999</v>
      </c>
      <c r="O98" s="39">
        <f t="shared" si="38"/>
        <v>1442.9524999999999</v>
      </c>
      <c r="P98" s="39">
        <f t="shared" si="38"/>
        <v>1425.0032500000002</v>
      </c>
      <c r="Q98" s="39">
        <f t="shared" si="38"/>
        <v>1398.7015000000001</v>
      </c>
      <c r="R98" s="39">
        <f t="shared" si="38"/>
        <v>1368.884</v>
      </c>
      <c r="S98" s="39">
        <f t="shared" si="38"/>
        <v>1365.643</v>
      </c>
      <c r="T98" s="39">
        <f t="shared" si="38"/>
        <v>1368.1374999999998</v>
      </c>
      <c r="U98" s="39">
        <f t="shared" si="38"/>
        <v>1346.4012499999999</v>
      </c>
      <c r="V98" s="39">
        <f t="shared" si="38"/>
        <v>1351.56025</v>
      </c>
      <c r="W98" s="39">
        <f t="shared" si="38"/>
        <v>1362.83925</v>
      </c>
      <c r="X98" s="39">
        <f t="shared" si="38"/>
        <v>1385.7915</v>
      </c>
      <c r="Y98" s="39">
        <f t="shared" si="38"/>
        <v>1418.7574999999999</v>
      </c>
      <c r="Z98" s="39">
        <f t="shared" si="38"/>
        <v>1423.82025</v>
      </c>
      <c r="AA98" s="39">
        <f t="shared" si="38"/>
        <v>1414.7885000000001</v>
      </c>
      <c r="AB98" s="39">
        <f t="shared" si="38"/>
        <v>1384.8657499999999</v>
      </c>
      <c r="AC98" s="39">
        <f t="shared" si="38"/>
        <v>1371.9704999999999</v>
      </c>
      <c r="AD98" s="39">
        <f t="shared" si="38"/>
        <v>1368.3427499999998</v>
      </c>
      <c r="AE98" s="39">
        <f t="shared" si="38"/>
        <v>1368.6279999999999</v>
      </c>
      <c r="AF98" s="39">
        <f t="shared" si="38"/>
        <v>1388.1415</v>
      </c>
      <c r="AG98" s="39">
        <f t="shared" si="38"/>
        <v>1391.51</v>
      </c>
      <c r="AH98" s="39">
        <f t="shared" si="38"/>
        <v>1375.5292499999998</v>
      </c>
      <c r="AI98" s="39">
        <f t="shared" si="38"/>
        <v>1326.8387499999999</v>
      </c>
      <c r="AJ98" s="39">
        <f t="shared" si="38"/>
        <v>1259.1215</v>
      </c>
      <c r="AK98" s="39">
        <f t="shared" si="38"/>
        <v>1216.45975</v>
      </c>
      <c r="AL98" s="39">
        <f t="shared" si="38"/>
        <v>1208.1804999999999</v>
      </c>
      <c r="AM98" s="39">
        <f t="shared" si="38"/>
        <v>1260.82125</v>
      </c>
      <c r="AN98" s="39">
        <f t="shared" si="38"/>
        <v>1319.5545</v>
      </c>
      <c r="AO98" s="39"/>
      <c r="AP98" s="39"/>
      <c r="AQ98" s="39"/>
    </row>
    <row r="99" spans="3:47" x14ac:dyDescent="0.25">
      <c r="C99" s="130" t="s">
        <v>20</v>
      </c>
      <c r="D99" s="1" t="s">
        <v>104</v>
      </c>
      <c r="E99" s="39">
        <f t="shared" ref="E99:AN99" si="39">SUM(E47:H47)/4</f>
        <v>1746.1824999999999</v>
      </c>
      <c r="F99" s="39">
        <f t="shared" si="39"/>
        <v>1656.3724999999999</v>
      </c>
      <c r="G99" s="39">
        <f t="shared" si="39"/>
        <v>1642.90075</v>
      </c>
      <c r="H99" s="39">
        <f t="shared" si="39"/>
        <v>1636.80575</v>
      </c>
      <c r="I99" s="39">
        <f t="shared" si="39"/>
        <v>1650.52925</v>
      </c>
      <c r="J99" s="39">
        <f t="shared" si="39"/>
        <v>1660.21075</v>
      </c>
      <c r="K99" s="39">
        <f t="shared" si="39"/>
        <v>1642.5822499999999</v>
      </c>
      <c r="L99" s="39">
        <f t="shared" si="39"/>
        <v>1604.645</v>
      </c>
      <c r="M99" s="39">
        <f t="shared" si="39"/>
        <v>1605.4537500000001</v>
      </c>
      <c r="N99" s="39">
        <f t="shared" si="39"/>
        <v>1613.6307499999998</v>
      </c>
      <c r="O99" s="39">
        <f t="shared" si="39"/>
        <v>1620.0852500000001</v>
      </c>
      <c r="P99" s="39">
        <f t="shared" si="39"/>
        <v>1587.8050000000001</v>
      </c>
      <c r="Q99" s="39">
        <f t="shared" si="39"/>
        <v>1546.2492499999998</v>
      </c>
      <c r="R99" s="39">
        <f t="shared" si="39"/>
        <v>1533.6877500000001</v>
      </c>
      <c r="S99" s="39">
        <f t="shared" si="39"/>
        <v>1518.5614999999998</v>
      </c>
      <c r="T99" s="39">
        <f t="shared" si="39"/>
        <v>1564.884</v>
      </c>
      <c r="U99" s="39">
        <f t="shared" si="39"/>
        <v>1604.1805000000002</v>
      </c>
      <c r="V99" s="39">
        <f t="shared" si="39"/>
        <v>1692.7795000000001</v>
      </c>
      <c r="W99" s="39">
        <f t="shared" si="39"/>
        <v>1753.77475</v>
      </c>
      <c r="X99" s="39">
        <f t="shared" si="39"/>
        <v>1840.8675000000001</v>
      </c>
      <c r="Y99" s="39">
        <f t="shared" si="39"/>
        <v>1837.97325</v>
      </c>
      <c r="Z99" s="39">
        <f t="shared" si="39"/>
        <v>1763.3064999999999</v>
      </c>
      <c r="AA99" s="39">
        <f t="shared" si="39"/>
        <v>1772.3989999999999</v>
      </c>
      <c r="AB99" s="39">
        <f t="shared" si="39"/>
        <v>1801.3725000000002</v>
      </c>
      <c r="AC99" s="39">
        <f t="shared" si="39"/>
        <v>1877.2630000000001</v>
      </c>
      <c r="AD99" s="39">
        <f t="shared" si="39"/>
        <v>1934.84475</v>
      </c>
      <c r="AE99" s="39">
        <f t="shared" si="39"/>
        <v>1983.22525</v>
      </c>
      <c r="AF99" s="39">
        <f t="shared" si="39"/>
        <v>1982.0642500000001</v>
      </c>
      <c r="AG99" s="39">
        <f t="shared" si="39"/>
        <v>2027.3627499999998</v>
      </c>
      <c r="AH99" s="39">
        <f t="shared" si="39"/>
        <v>2137.4547499999999</v>
      </c>
      <c r="AI99" s="39">
        <f t="shared" si="39"/>
        <v>2152.2842499999997</v>
      </c>
      <c r="AJ99" s="39">
        <f t="shared" si="39"/>
        <v>2108.1052500000001</v>
      </c>
      <c r="AK99" s="39">
        <f t="shared" si="39"/>
        <v>2070.4560000000001</v>
      </c>
      <c r="AL99" s="39">
        <f t="shared" si="39"/>
        <v>1892.1190000000001</v>
      </c>
      <c r="AM99" s="39">
        <f t="shared" si="39"/>
        <v>1745.9565</v>
      </c>
      <c r="AN99" s="39">
        <f t="shared" si="39"/>
        <v>1647.27025</v>
      </c>
      <c r="AO99" s="39"/>
      <c r="AP99" s="39"/>
      <c r="AQ99" s="39"/>
    </row>
    <row r="100" spans="3:47" x14ac:dyDescent="0.25">
      <c r="C100" s="130"/>
      <c r="D100" s="1" t="s">
        <v>105</v>
      </c>
      <c r="E100" s="39">
        <f t="shared" ref="E100:AN100" si="40">SUM(E48:H48)/4</f>
        <v>1184.2042500000002</v>
      </c>
      <c r="F100" s="39">
        <f t="shared" si="40"/>
        <v>1183.9807500000002</v>
      </c>
      <c r="G100" s="39">
        <f t="shared" si="40"/>
        <v>1257.7440000000001</v>
      </c>
      <c r="H100" s="39">
        <f t="shared" si="40"/>
        <v>1292.13175</v>
      </c>
      <c r="I100" s="39">
        <f t="shared" si="40"/>
        <v>1302.1485</v>
      </c>
      <c r="J100" s="39">
        <f t="shared" si="40"/>
        <v>1321.0002500000001</v>
      </c>
      <c r="K100" s="39">
        <f t="shared" si="40"/>
        <v>1277.4202499999999</v>
      </c>
      <c r="L100" s="39">
        <f t="shared" si="40"/>
        <v>1265.5144999999998</v>
      </c>
      <c r="M100" s="39">
        <f t="shared" si="40"/>
        <v>1242.8702499999999</v>
      </c>
      <c r="N100" s="39">
        <f t="shared" si="40"/>
        <v>1228.114</v>
      </c>
      <c r="O100" s="39">
        <f t="shared" si="40"/>
        <v>1201.136</v>
      </c>
      <c r="P100" s="39">
        <f t="shared" si="40"/>
        <v>1197.7350000000001</v>
      </c>
      <c r="Q100" s="39">
        <f t="shared" si="40"/>
        <v>1187.1547500000001</v>
      </c>
      <c r="R100" s="39">
        <f t="shared" si="40"/>
        <v>1166.0160000000001</v>
      </c>
      <c r="S100" s="39">
        <f t="shared" si="40"/>
        <v>1142.1979999999999</v>
      </c>
      <c r="T100" s="39">
        <f t="shared" si="40"/>
        <v>1137.9095</v>
      </c>
      <c r="U100" s="39">
        <f t="shared" si="40"/>
        <v>1117.0952500000001</v>
      </c>
      <c r="V100" s="39">
        <f t="shared" si="40"/>
        <v>1097.4880000000001</v>
      </c>
      <c r="W100" s="39">
        <f t="shared" si="40"/>
        <v>1110.0787500000001</v>
      </c>
      <c r="X100" s="39">
        <f t="shared" si="40"/>
        <v>1114.8589999999999</v>
      </c>
      <c r="Y100" s="39">
        <f t="shared" si="40"/>
        <v>1139.6400000000001</v>
      </c>
      <c r="Z100" s="39">
        <f t="shared" si="40"/>
        <v>1206.7537499999999</v>
      </c>
      <c r="AA100" s="39">
        <f t="shared" si="40"/>
        <v>1208.7787499999999</v>
      </c>
      <c r="AB100" s="39">
        <f t="shared" si="40"/>
        <v>1256.9565</v>
      </c>
      <c r="AC100" s="39">
        <f t="shared" si="40"/>
        <v>1297.71325</v>
      </c>
      <c r="AD100" s="39">
        <f t="shared" si="40"/>
        <v>1288.66425</v>
      </c>
      <c r="AE100" s="39">
        <f t="shared" si="40"/>
        <v>1367.49875</v>
      </c>
      <c r="AF100" s="39">
        <f t="shared" si="40"/>
        <v>1353.93325</v>
      </c>
      <c r="AG100" s="39">
        <f t="shared" si="40"/>
        <v>1340.18875</v>
      </c>
      <c r="AH100" s="39">
        <f t="shared" si="40"/>
        <v>1308.18</v>
      </c>
      <c r="AI100" s="39">
        <f t="shared" si="40"/>
        <v>1240.6660000000002</v>
      </c>
      <c r="AJ100" s="39">
        <f t="shared" si="40"/>
        <v>1256.8062500000001</v>
      </c>
      <c r="AK100" s="39">
        <f t="shared" si="40"/>
        <v>1210.6667500000001</v>
      </c>
      <c r="AL100" s="39">
        <f t="shared" si="40"/>
        <v>1154.6545249999999</v>
      </c>
      <c r="AM100" s="39">
        <f t="shared" si="40"/>
        <v>1125.5942749999999</v>
      </c>
      <c r="AN100" s="39">
        <f t="shared" si="40"/>
        <v>1051.8817749999998</v>
      </c>
      <c r="AO100" s="39"/>
      <c r="AP100" s="39"/>
      <c r="AQ100" s="39"/>
    </row>
    <row r="101" spans="3:47" x14ac:dyDescent="0.25">
      <c r="C101" s="130" t="s">
        <v>18</v>
      </c>
      <c r="D101" s="1" t="s">
        <v>104</v>
      </c>
      <c r="E101" s="39">
        <f t="shared" ref="E101:AN101" si="41">SUM(E49:H49)/4</f>
        <v>1779.606</v>
      </c>
      <c r="F101" s="39">
        <f t="shared" si="41"/>
        <v>1735.9012499999999</v>
      </c>
      <c r="G101" s="39">
        <f t="shared" si="41"/>
        <v>1724.6432500000001</v>
      </c>
      <c r="H101" s="39">
        <f t="shared" si="41"/>
        <v>1736.6110000000001</v>
      </c>
      <c r="I101" s="39">
        <f t="shared" si="41"/>
        <v>1761.8725000000002</v>
      </c>
      <c r="J101" s="39">
        <f t="shared" si="41"/>
        <v>1811.5465000000002</v>
      </c>
      <c r="K101" s="39">
        <f t="shared" si="41"/>
        <v>1835.4827499999999</v>
      </c>
      <c r="L101" s="39">
        <f t="shared" si="41"/>
        <v>1843.077</v>
      </c>
      <c r="M101" s="39">
        <f t="shared" si="41"/>
        <v>1841.76</v>
      </c>
      <c r="N101" s="39">
        <f t="shared" si="41"/>
        <v>1803.2842499999999</v>
      </c>
      <c r="O101" s="39">
        <f t="shared" si="41"/>
        <v>1777.9517499999999</v>
      </c>
      <c r="P101" s="39">
        <f t="shared" si="41"/>
        <v>1751.14975</v>
      </c>
      <c r="Q101" s="39">
        <f t="shared" si="41"/>
        <v>1684.2180000000001</v>
      </c>
      <c r="R101" s="39">
        <f t="shared" si="41"/>
        <v>1662.61625</v>
      </c>
      <c r="S101" s="39">
        <f t="shared" si="41"/>
        <v>1659.3045000000002</v>
      </c>
      <c r="T101" s="39">
        <f t="shared" si="41"/>
        <v>1640.4127500000002</v>
      </c>
      <c r="U101" s="39">
        <f t="shared" si="41"/>
        <v>1638.0185000000001</v>
      </c>
      <c r="V101" s="39">
        <f t="shared" si="41"/>
        <v>1622.8977500000001</v>
      </c>
      <c r="W101" s="39">
        <f t="shared" si="41"/>
        <v>1600.16425</v>
      </c>
      <c r="X101" s="39">
        <f t="shared" si="41"/>
        <v>1609.8869999999999</v>
      </c>
      <c r="Y101" s="39">
        <f t="shared" si="41"/>
        <v>1657.7159999999999</v>
      </c>
      <c r="Z101" s="39">
        <f t="shared" si="41"/>
        <v>1699.2549999999999</v>
      </c>
      <c r="AA101" s="39">
        <f t="shared" si="41"/>
        <v>1749.1079999999997</v>
      </c>
      <c r="AB101" s="39">
        <f t="shared" si="41"/>
        <v>1746.963</v>
      </c>
      <c r="AC101" s="39">
        <f t="shared" si="41"/>
        <v>1742.12625</v>
      </c>
      <c r="AD101" s="39">
        <f t="shared" si="41"/>
        <v>1748.2977500000002</v>
      </c>
      <c r="AE101" s="39">
        <f t="shared" si="41"/>
        <v>1706.90425</v>
      </c>
      <c r="AF101" s="39">
        <f t="shared" si="41"/>
        <v>1686.2072499999999</v>
      </c>
      <c r="AG101" s="39">
        <f t="shared" si="41"/>
        <v>1678.6125000000002</v>
      </c>
      <c r="AH101" s="39">
        <f t="shared" si="41"/>
        <v>1649.953</v>
      </c>
      <c r="AI101" s="39">
        <f t="shared" si="41"/>
        <v>1626.616</v>
      </c>
      <c r="AJ101" s="39">
        <f t="shared" si="41"/>
        <v>1594.2255</v>
      </c>
      <c r="AK101" s="39">
        <f t="shared" si="41"/>
        <v>1561.8105</v>
      </c>
      <c r="AL101" s="39">
        <f t="shared" si="41"/>
        <v>1541.9930000000002</v>
      </c>
      <c r="AM101" s="39">
        <f t="shared" si="41"/>
        <v>1557.328</v>
      </c>
      <c r="AN101" s="39">
        <f t="shared" si="41"/>
        <v>1612.5992499999998</v>
      </c>
      <c r="AO101" s="39"/>
      <c r="AP101" s="39"/>
      <c r="AQ101" s="39"/>
    </row>
    <row r="102" spans="3:47" x14ac:dyDescent="0.25">
      <c r="C102" s="130"/>
      <c r="D102" s="1" t="s">
        <v>105</v>
      </c>
      <c r="E102" s="39">
        <f t="shared" ref="E102:AN102" si="42">SUM(E50:H50)/4</f>
        <v>1269.99675</v>
      </c>
      <c r="F102" s="39">
        <f t="shared" si="42"/>
        <v>1287.7395000000001</v>
      </c>
      <c r="G102" s="39">
        <f t="shared" si="42"/>
        <v>1347.2057500000001</v>
      </c>
      <c r="H102" s="39">
        <f t="shared" si="42"/>
        <v>1382.1412500000001</v>
      </c>
      <c r="I102" s="39">
        <f t="shared" si="42"/>
        <v>1367.3209999999999</v>
      </c>
      <c r="J102" s="39">
        <f t="shared" si="42"/>
        <v>1330.4</v>
      </c>
      <c r="K102" s="39">
        <f t="shared" si="42"/>
        <v>1298.98125</v>
      </c>
      <c r="L102" s="39">
        <f t="shared" si="42"/>
        <v>1258.1435000000001</v>
      </c>
      <c r="M102" s="39">
        <f t="shared" si="42"/>
        <v>1275.2577500000002</v>
      </c>
      <c r="N102" s="39">
        <f t="shared" si="42"/>
        <v>1287.0174999999999</v>
      </c>
      <c r="O102" s="39">
        <f t="shared" si="42"/>
        <v>1294.9304999999999</v>
      </c>
      <c r="P102" s="39">
        <f t="shared" si="42"/>
        <v>1275.5529999999999</v>
      </c>
      <c r="Q102" s="39">
        <f t="shared" si="42"/>
        <v>1231.1334999999999</v>
      </c>
      <c r="R102" s="39">
        <f t="shared" si="42"/>
        <v>1201.0844999999999</v>
      </c>
      <c r="S102" s="39">
        <f t="shared" si="42"/>
        <v>1202.8419999999999</v>
      </c>
      <c r="T102" s="39">
        <f t="shared" si="42"/>
        <v>1217.2779999999998</v>
      </c>
      <c r="U102" s="39">
        <f t="shared" si="42"/>
        <v>1263.4447500000001</v>
      </c>
      <c r="V102" s="39">
        <f t="shared" si="42"/>
        <v>1303.3767500000001</v>
      </c>
      <c r="W102" s="39">
        <f t="shared" si="42"/>
        <v>1344.6882499999999</v>
      </c>
      <c r="X102" s="39">
        <f t="shared" si="42"/>
        <v>1392.1022500000001</v>
      </c>
      <c r="Y102" s="39">
        <f t="shared" si="42"/>
        <v>1427.1395000000002</v>
      </c>
      <c r="Z102" s="39">
        <f t="shared" si="42"/>
        <v>1425.2432500000002</v>
      </c>
      <c r="AA102" s="39">
        <f t="shared" si="42"/>
        <v>1387.6792500000001</v>
      </c>
      <c r="AB102" s="39">
        <f t="shared" si="42"/>
        <v>1385.4735000000001</v>
      </c>
      <c r="AC102" s="39">
        <f t="shared" si="42"/>
        <v>1342.8344999999999</v>
      </c>
      <c r="AD102" s="39">
        <f t="shared" si="42"/>
        <v>1313.2015000000001</v>
      </c>
      <c r="AE102" s="39">
        <f t="shared" si="42"/>
        <v>1280.5525</v>
      </c>
      <c r="AF102" s="39">
        <f t="shared" si="42"/>
        <v>1270.3400000000001</v>
      </c>
      <c r="AG102" s="39">
        <f t="shared" si="42"/>
        <v>1279.953</v>
      </c>
      <c r="AH102" s="39">
        <f t="shared" si="42"/>
        <v>1271.51125</v>
      </c>
      <c r="AI102" s="39">
        <f t="shared" si="42"/>
        <v>1233.41625</v>
      </c>
      <c r="AJ102" s="39">
        <f t="shared" si="42"/>
        <v>1159.9855</v>
      </c>
      <c r="AK102" s="39">
        <f t="shared" si="42"/>
        <v>1083.7240000000002</v>
      </c>
      <c r="AL102" s="39">
        <f t="shared" si="42"/>
        <v>1057.5740000000001</v>
      </c>
      <c r="AM102" s="39">
        <f t="shared" si="42"/>
        <v>1089.3857500000001</v>
      </c>
      <c r="AN102" s="39">
        <f t="shared" si="42"/>
        <v>1123.3197500000001</v>
      </c>
      <c r="AO102" s="39"/>
      <c r="AP102" s="39"/>
      <c r="AQ102" s="39"/>
    </row>
    <row r="103" spans="3:47" x14ac:dyDescent="0.25">
      <c r="C103" s="130" t="s">
        <v>19</v>
      </c>
      <c r="D103" s="1" t="s">
        <v>104</v>
      </c>
      <c r="E103" s="39">
        <f t="shared" ref="E103:AN103" si="43">SUM(E51:H51)/4</f>
        <v>3021.3452500000003</v>
      </c>
      <c r="F103" s="39">
        <f t="shared" si="43"/>
        <v>2961.98225</v>
      </c>
      <c r="G103" s="39">
        <f t="shared" si="43"/>
        <v>2984.9520000000002</v>
      </c>
      <c r="H103" s="39">
        <f t="shared" si="43"/>
        <v>3014.2394999999997</v>
      </c>
      <c r="I103" s="39">
        <f t="shared" si="43"/>
        <v>3081.3422499999997</v>
      </c>
      <c r="J103" s="39">
        <f t="shared" si="43"/>
        <v>3131.7162499999999</v>
      </c>
      <c r="K103" s="39">
        <f t="shared" si="43"/>
        <v>3098.8267500000002</v>
      </c>
      <c r="L103" s="39">
        <f t="shared" si="43"/>
        <v>3035.7465000000002</v>
      </c>
      <c r="M103" s="39">
        <f t="shared" si="43"/>
        <v>2980.2089999999998</v>
      </c>
      <c r="N103" s="39">
        <f t="shared" si="43"/>
        <v>2947.7797499999997</v>
      </c>
      <c r="O103" s="39">
        <f t="shared" si="43"/>
        <v>2950.1774999999998</v>
      </c>
      <c r="P103" s="39">
        <f t="shared" si="43"/>
        <v>2959.8420000000001</v>
      </c>
      <c r="Q103" s="39">
        <f t="shared" si="43"/>
        <v>2961.9882500000003</v>
      </c>
      <c r="R103" s="39">
        <f t="shared" si="43"/>
        <v>2924.5540000000001</v>
      </c>
      <c r="S103" s="39">
        <f t="shared" si="43"/>
        <v>2882.7867499999998</v>
      </c>
      <c r="T103" s="39">
        <f t="shared" si="43"/>
        <v>2877.51325</v>
      </c>
      <c r="U103" s="39">
        <f t="shared" si="43"/>
        <v>2810.2982499999998</v>
      </c>
      <c r="V103" s="39">
        <f t="shared" si="43"/>
        <v>2787.0747499999998</v>
      </c>
      <c r="W103" s="39">
        <f t="shared" si="43"/>
        <v>2775.6407499999996</v>
      </c>
      <c r="X103" s="39">
        <f t="shared" si="43"/>
        <v>2737.4024999999997</v>
      </c>
      <c r="Y103" s="39">
        <f t="shared" si="43"/>
        <v>2731.5839999999998</v>
      </c>
      <c r="Z103" s="39">
        <f t="shared" si="43"/>
        <v>2788.2184999999999</v>
      </c>
      <c r="AA103" s="39">
        <f t="shared" si="43"/>
        <v>2771.9155000000001</v>
      </c>
      <c r="AB103" s="39">
        <f t="shared" si="43"/>
        <v>2826.92</v>
      </c>
      <c r="AC103" s="39">
        <f t="shared" si="43"/>
        <v>2889.3989999999999</v>
      </c>
      <c r="AD103" s="39">
        <f t="shared" si="43"/>
        <v>2892.5504999999998</v>
      </c>
      <c r="AE103" s="39">
        <f t="shared" si="43"/>
        <v>2919.58275</v>
      </c>
      <c r="AF103" s="39">
        <f t="shared" si="43"/>
        <v>2862.7179999999998</v>
      </c>
      <c r="AG103" s="39">
        <f t="shared" si="43"/>
        <v>2786.6790000000001</v>
      </c>
      <c r="AH103" s="39">
        <f t="shared" si="43"/>
        <v>2682.3552500000001</v>
      </c>
      <c r="AI103" s="39">
        <f t="shared" si="43"/>
        <v>2551.6792500000001</v>
      </c>
      <c r="AJ103" s="39">
        <f t="shared" si="43"/>
        <v>2486.9530000000004</v>
      </c>
      <c r="AK103" s="39">
        <f t="shared" si="43"/>
        <v>2439.7522500000005</v>
      </c>
      <c r="AL103" s="39">
        <f t="shared" si="43"/>
        <v>2443.51125</v>
      </c>
      <c r="AM103" s="39">
        <f t="shared" si="43"/>
        <v>2543.1104999999998</v>
      </c>
      <c r="AN103" s="39">
        <f t="shared" si="43"/>
        <v>2627.9319999999998</v>
      </c>
      <c r="AO103" s="39"/>
      <c r="AP103" s="39"/>
      <c r="AQ103" s="39"/>
    </row>
    <row r="104" spans="3:47" x14ac:dyDescent="0.25">
      <c r="C104" s="130"/>
      <c r="D104" s="1" t="s">
        <v>105</v>
      </c>
      <c r="E104" s="39">
        <f t="shared" ref="E104:AN104" si="44">SUM(E52:H52)/4</f>
        <v>2106.6747500000001</v>
      </c>
      <c r="F104" s="39">
        <f t="shared" si="44"/>
        <v>2152.5070000000001</v>
      </c>
      <c r="G104" s="39">
        <f t="shared" si="44"/>
        <v>2170.37275</v>
      </c>
      <c r="H104" s="39">
        <f t="shared" si="44"/>
        <v>2210.9690000000001</v>
      </c>
      <c r="I104" s="39">
        <f t="shared" si="44"/>
        <v>2208.2427499999999</v>
      </c>
      <c r="J104" s="39">
        <f t="shared" si="44"/>
        <v>2164.6660000000002</v>
      </c>
      <c r="K104" s="39">
        <f t="shared" si="44"/>
        <v>2114.5017499999999</v>
      </c>
      <c r="L104" s="39">
        <f t="shared" si="44"/>
        <v>2022.7380000000001</v>
      </c>
      <c r="M104" s="39">
        <f t="shared" si="44"/>
        <v>1898.875</v>
      </c>
      <c r="N104" s="39">
        <f t="shared" si="44"/>
        <v>1901.8062500000001</v>
      </c>
      <c r="O104" s="39">
        <f t="shared" si="44"/>
        <v>1923.38825</v>
      </c>
      <c r="P104" s="39">
        <f t="shared" si="44"/>
        <v>1966.3674999999998</v>
      </c>
      <c r="Q104" s="39">
        <f t="shared" si="44"/>
        <v>2049.9227499999997</v>
      </c>
      <c r="R104" s="39">
        <f t="shared" si="44"/>
        <v>2042.0345</v>
      </c>
      <c r="S104" s="39">
        <f t="shared" si="44"/>
        <v>2047.5950000000003</v>
      </c>
      <c r="T104" s="39">
        <f t="shared" si="44"/>
        <v>2072.4192499999999</v>
      </c>
      <c r="U104" s="39">
        <f t="shared" si="44"/>
        <v>2077.42</v>
      </c>
      <c r="V104" s="39">
        <f t="shared" si="44"/>
        <v>2068.0665000000004</v>
      </c>
      <c r="W104" s="39">
        <f t="shared" si="44"/>
        <v>2047.6197500000003</v>
      </c>
      <c r="X104" s="39">
        <f t="shared" si="44"/>
        <v>2010.47675</v>
      </c>
      <c r="Y104" s="39">
        <f t="shared" si="44"/>
        <v>2018.1205</v>
      </c>
      <c r="Z104" s="39">
        <f t="shared" si="44"/>
        <v>2035.7525000000001</v>
      </c>
      <c r="AA104" s="39">
        <f t="shared" si="44"/>
        <v>2031.30375</v>
      </c>
      <c r="AB104" s="39">
        <f t="shared" si="44"/>
        <v>2000.6505</v>
      </c>
      <c r="AC104" s="39">
        <f t="shared" si="44"/>
        <v>1960.1865</v>
      </c>
      <c r="AD104" s="39">
        <f t="shared" si="44"/>
        <v>1951.65825</v>
      </c>
      <c r="AE104" s="39">
        <f t="shared" si="44"/>
        <v>1942.60725</v>
      </c>
      <c r="AF104" s="39">
        <f t="shared" si="44"/>
        <v>1972.85025</v>
      </c>
      <c r="AG104" s="39">
        <f t="shared" si="44"/>
        <v>2003.4802500000001</v>
      </c>
      <c r="AH104" s="39">
        <f t="shared" si="44"/>
        <v>1978.626</v>
      </c>
      <c r="AI104" s="39">
        <f t="shared" si="44"/>
        <v>1914.741</v>
      </c>
      <c r="AJ104" s="39">
        <f t="shared" si="44"/>
        <v>1872.7072499999999</v>
      </c>
      <c r="AK104" s="39">
        <f t="shared" si="44"/>
        <v>1844.69425</v>
      </c>
      <c r="AL104" s="39">
        <f t="shared" si="44"/>
        <v>1884.4494999999999</v>
      </c>
      <c r="AM104" s="39">
        <f t="shared" si="44"/>
        <v>1911.9274999999998</v>
      </c>
      <c r="AN104" s="39">
        <f t="shared" si="44"/>
        <v>1866.9827499999999</v>
      </c>
      <c r="AO104" s="39"/>
      <c r="AP104" s="39"/>
      <c r="AQ104" s="39"/>
    </row>
    <row r="105" spans="3:47" x14ac:dyDescent="0.25">
      <c r="C105" s="130" t="s">
        <v>58</v>
      </c>
      <c r="D105" s="1" t="s">
        <v>104</v>
      </c>
      <c r="E105" s="39">
        <f t="shared" ref="E105:AN105" si="45">SUM(E53:H53)/4</f>
        <v>1772.8999999999999</v>
      </c>
      <c r="F105" s="39">
        <f t="shared" si="45"/>
        <v>1788.90275</v>
      </c>
      <c r="G105" s="39">
        <f t="shared" si="45"/>
        <v>1815.9547499999999</v>
      </c>
      <c r="H105" s="39">
        <f t="shared" si="45"/>
        <v>1849.3342499999999</v>
      </c>
      <c r="I105" s="39">
        <f t="shared" si="45"/>
        <v>1877.2047500000001</v>
      </c>
      <c r="J105" s="39">
        <f t="shared" si="45"/>
        <v>1916.1187500000001</v>
      </c>
      <c r="K105" s="39">
        <f t="shared" si="45"/>
        <v>1930.6347499999997</v>
      </c>
      <c r="L105" s="39">
        <f t="shared" si="45"/>
        <v>1931.357</v>
      </c>
      <c r="M105" s="39">
        <f t="shared" si="45"/>
        <v>1923.1670000000001</v>
      </c>
      <c r="N105" s="39">
        <f t="shared" si="45"/>
        <v>1897.74225</v>
      </c>
      <c r="O105" s="39">
        <f t="shared" si="45"/>
        <v>1889.11175</v>
      </c>
      <c r="P105" s="39">
        <f t="shared" si="45"/>
        <v>1883.3957499999999</v>
      </c>
      <c r="Q105" s="39">
        <f t="shared" si="45"/>
        <v>1876.89825</v>
      </c>
      <c r="R105" s="39">
        <f t="shared" si="45"/>
        <v>1869.7165</v>
      </c>
      <c r="S105" s="39">
        <f t="shared" si="45"/>
        <v>1846.8735000000001</v>
      </c>
      <c r="T105" s="39">
        <f t="shared" si="45"/>
        <v>1824.0219999999999</v>
      </c>
      <c r="U105" s="39">
        <f t="shared" si="45"/>
        <v>1818.8249999999998</v>
      </c>
      <c r="V105" s="39">
        <f t="shared" si="45"/>
        <v>1818.63725</v>
      </c>
      <c r="W105" s="39">
        <f t="shared" si="45"/>
        <v>1828.36475</v>
      </c>
      <c r="X105" s="39">
        <f t="shared" si="45"/>
        <v>1845.8267499999999</v>
      </c>
      <c r="Y105" s="39">
        <f t="shared" si="45"/>
        <v>1868.0540000000001</v>
      </c>
      <c r="Z105" s="39">
        <f t="shared" si="45"/>
        <v>1886.7969999999998</v>
      </c>
      <c r="AA105" s="39">
        <f t="shared" si="45"/>
        <v>1901.4312500000001</v>
      </c>
      <c r="AB105" s="39">
        <f t="shared" si="45"/>
        <v>1913.7625</v>
      </c>
      <c r="AC105" s="39">
        <f t="shared" si="45"/>
        <v>1915.2852499999999</v>
      </c>
      <c r="AD105" s="39">
        <f t="shared" si="45"/>
        <v>1923.52025</v>
      </c>
      <c r="AE105" s="39">
        <f t="shared" si="45"/>
        <v>1937.0607500000001</v>
      </c>
      <c r="AF105" s="39">
        <f t="shared" si="45"/>
        <v>1949.4564999999998</v>
      </c>
      <c r="AG105" s="39">
        <f t="shared" si="45"/>
        <v>1980.115</v>
      </c>
      <c r="AH105" s="39">
        <f t="shared" si="45"/>
        <v>1998.4465</v>
      </c>
      <c r="AI105" s="39">
        <f t="shared" si="45"/>
        <v>1994.4617499999999</v>
      </c>
      <c r="AJ105" s="39">
        <f t="shared" si="45"/>
        <v>1986.92525</v>
      </c>
      <c r="AK105" s="39">
        <f t="shared" si="45"/>
        <v>1953.6915000000001</v>
      </c>
      <c r="AL105" s="39">
        <f t="shared" si="45"/>
        <v>1930.1732500000001</v>
      </c>
      <c r="AM105" s="39">
        <f t="shared" si="45"/>
        <v>1934.4784999999999</v>
      </c>
      <c r="AN105" s="39">
        <f t="shared" si="45"/>
        <v>1905.08</v>
      </c>
      <c r="AO105" s="39"/>
      <c r="AP105" s="39"/>
      <c r="AQ105" s="39"/>
      <c r="AR105" s="39"/>
      <c r="AS105" s="39"/>
      <c r="AT105" s="39"/>
      <c r="AU105" s="39"/>
    </row>
    <row r="106" spans="3:47" x14ac:dyDescent="0.25">
      <c r="C106" s="130"/>
      <c r="D106" s="1" t="s">
        <v>105</v>
      </c>
      <c r="E106" s="39">
        <f t="shared" ref="E106:AM106" si="46">SUM(E54:H54)/4</f>
        <v>1253.7024999999999</v>
      </c>
      <c r="F106" s="39">
        <f t="shared" si="46"/>
        <v>1260.9372499999999</v>
      </c>
      <c r="G106" s="39">
        <f t="shared" si="46"/>
        <v>1257.9157500000001</v>
      </c>
      <c r="H106" s="39">
        <f t="shared" si="46"/>
        <v>1262.0327500000001</v>
      </c>
      <c r="I106" s="39">
        <f t="shared" si="46"/>
        <v>1271.58275</v>
      </c>
      <c r="J106" s="39">
        <f t="shared" si="46"/>
        <v>1277.0695000000001</v>
      </c>
      <c r="K106" s="39">
        <f t="shared" si="46"/>
        <v>1290.373</v>
      </c>
      <c r="L106" s="39">
        <f t="shared" si="46"/>
        <v>1298.998</v>
      </c>
      <c r="M106" s="39">
        <f t="shared" si="46"/>
        <v>1313.0952500000001</v>
      </c>
      <c r="N106" s="39">
        <f t="shared" si="46"/>
        <v>1312.691</v>
      </c>
      <c r="O106" s="39">
        <f t="shared" si="46"/>
        <v>1309.6324999999999</v>
      </c>
      <c r="P106" s="39">
        <f t="shared" si="46"/>
        <v>1305.1379999999999</v>
      </c>
      <c r="Q106" s="39">
        <f t="shared" si="46"/>
        <v>1286.2034999999998</v>
      </c>
      <c r="R106" s="39">
        <f t="shared" si="46"/>
        <v>1279.1177500000001</v>
      </c>
      <c r="S106" s="39">
        <f t="shared" si="46"/>
        <v>1267.0592499999998</v>
      </c>
      <c r="T106" s="39">
        <f t="shared" si="46"/>
        <v>1259.566</v>
      </c>
      <c r="U106" s="39">
        <f t="shared" si="46"/>
        <v>1258.2579999999998</v>
      </c>
      <c r="V106" s="39">
        <f t="shared" si="46"/>
        <v>1263.9224999999999</v>
      </c>
      <c r="W106" s="39">
        <f t="shared" si="46"/>
        <v>1269.1379999999999</v>
      </c>
      <c r="X106" s="39">
        <f t="shared" si="46"/>
        <v>1271.3064999999999</v>
      </c>
      <c r="Y106" s="39">
        <f t="shared" si="46"/>
        <v>1281.10725</v>
      </c>
      <c r="Z106" s="39">
        <f t="shared" si="46"/>
        <v>1280.422</v>
      </c>
      <c r="AA106" s="39">
        <f t="shared" si="46"/>
        <v>1285.6657499999999</v>
      </c>
      <c r="AB106" s="39">
        <f t="shared" si="46"/>
        <v>1296.03675</v>
      </c>
      <c r="AC106" s="39">
        <f t="shared" si="46"/>
        <v>1305.6320000000001</v>
      </c>
      <c r="AD106" s="39">
        <f t="shared" si="46"/>
        <v>1319.1385</v>
      </c>
      <c r="AE106" s="39">
        <f t="shared" si="46"/>
        <v>1332.0185000000001</v>
      </c>
      <c r="AF106" s="39">
        <f t="shared" si="46"/>
        <v>1344.3064999999999</v>
      </c>
      <c r="AG106" s="39">
        <f t="shared" si="46"/>
        <v>1355.636</v>
      </c>
      <c r="AH106" s="39">
        <f t="shared" si="46"/>
        <v>1360.7554999999998</v>
      </c>
      <c r="AI106" s="39">
        <f t="shared" si="46"/>
        <v>1323.58575</v>
      </c>
      <c r="AJ106" s="39">
        <f t="shared" si="46"/>
        <v>1282.5777499999999</v>
      </c>
      <c r="AK106" s="39">
        <f t="shared" si="46"/>
        <v>1233.7455</v>
      </c>
      <c r="AL106" s="39">
        <f t="shared" si="46"/>
        <v>1193.1765</v>
      </c>
      <c r="AM106" s="39">
        <f t="shared" si="46"/>
        <v>1190.28775</v>
      </c>
      <c r="AN106" s="39">
        <f>SUM(AN54:AQ54)/4</f>
        <v>1192.7625</v>
      </c>
      <c r="AO106" s="39"/>
      <c r="AP106" s="39"/>
      <c r="AQ106" s="39"/>
      <c r="AR106" s="39"/>
      <c r="AS106" s="39"/>
      <c r="AT106" s="39"/>
      <c r="AU106" s="39"/>
    </row>
    <row r="107" spans="3:47" x14ac:dyDescent="0.25">
      <c r="C107" s="68"/>
      <c r="D107" s="68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</row>
    <row r="108" spans="3:47" x14ac:dyDescent="0.25">
      <c r="C108" s="68"/>
      <c r="D108" s="68"/>
    </row>
    <row r="109" spans="3:47" x14ac:dyDescent="0.25">
      <c r="D109" s="1"/>
    </row>
    <row r="110" spans="3:47" x14ac:dyDescent="0.25">
      <c r="C110" s="9" t="s">
        <v>100</v>
      </c>
      <c r="D110" s="7"/>
      <c r="E110" s="7"/>
      <c r="F110" s="7"/>
      <c r="G110" s="7"/>
      <c r="H110" s="7"/>
    </row>
    <row r="111" spans="3:47" x14ac:dyDescent="0.25">
      <c r="C111" s="1"/>
    </row>
    <row r="112" spans="3:47" ht="30" x14ac:dyDescent="0.25">
      <c r="C112" s="1"/>
      <c r="D112" s="30" t="s">
        <v>24</v>
      </c>
      <c r="E112" s="30" t="s">
        <v>25</v>
      </c>
      <c r="F112" s="30" t="s">
        <v>26</v>
      </c>
      <c r="G112" s="30" t="s">
        <v>27</v>
      </c>
      <c r="H112" s="30" t="s">
        <v>28</v>
      </c>
      <c r="I112" s="30" t="s">
        <v>29</v>
      </c>
      <c r="J112" s="30" t="s">
        <v>30</v>
      </c>
      <c r="K112" s="30" t="s">
        <v>31</v>
      </c>
      <c r="L112" s="30" t="s">
        <v>32</v>
      </c>
      <c r="M112" s="30" t="s">
        <v>33</v>
      </c>
      <c r="N112" s="30" t="s">
        <v>34</v>
      </c>
      <c r="O112" s="30" t="s">
        <v>35</v>
      </c>
      <c r="P112" s="30" t="s">
        <v>36</v>
      </c>
      <c r="Q112" s="30" t="s">
        <v>37</v>
      </c>
      <c r="R112" s="30" t="s">
        <v>38</v>
      </c>
      <c r="S112" s="30" t="s">
        <v>39</v>
      </c>
      <c r="T112" s="30" t="s">
        <v>40</v>
      </c>
      <c r="U112" s="30" t="s">
        <v>41</v>
      </c>
      <c r="V112" s="30" t="s">
        <v>42</v>
      </c>
      <c r="W112" s="30" t="s">
        <v>43</v>
      </c>
      <c r="X112" s="30" t="s">
        <v>44</v>
      </c>
      <c r="Y112" s="30" t="s">
        <v>45</v>
      </c>
      <c r="Z112" s="30" t="s">
        <v>46</v>
      </c>
      <c r="AA112" s="30" t="s">
        <v>47</v>
      </c>
      <c r="AB112" s="30" t="s">
        <v>48</v>
      </c>
      <c r="AC112" s="30" t="s">
        <v>49</v>
      </c>
      <c r="AD112" s="30" t="s">
        <v>50</v>
      </c>
      <c r="AE112" s="30" t="s">
        <v>51</v>
      </c>
      <c r="AF112" s="30" t="s">
        <v>52</v>
      </c>
      <c r="AG112" s="30" t="s">
        <v>53</v>
      </c>
      <c r="AH112" s="30" t="s">
        <v>54</v>
      </c>
      <c r="AI112" s="30" t="s">
        <v>91</v>
      </c>
      <c r="AJ112" s="30" t="s">
        <v>92</v>
      </c>
      <c r="AK112" s="30" t="s">
        <v>94</v>
      </c>
      <c r="AL112" s="30" t="s">
        <v>98</v>
      </c>
      <c r="AM112" s="77" t="s">
        <v>101</v>
      </c>
    </row>
    <row r="113" spans="3:48" x14ac:dyDescent="0.25">
      <c r="C113" s="1" t="s">
        <v>0</v>
      </c>
      <c r="D113" s="19">
        <f>E61/E62</f>
        <v>1.3983896589760241</v>
      </c>
      <c r="E113" s="19">
        <f t="shared" ref="E113:AM113" si="47">F61/F62</f>
        <v>1.4449960405909938</v>
      </c>
      <c r="F113" s="19">
        <f t="shared" si="47"/>
        <v>1.4991731206176939</v>
      </c>
      <c r="G113" s="19">
        <f t="shared" si="47"/>
        <v>1.4691574455305687</v>
      </c>
      <c r="H113" s="19">
        <f t="shared" si="47"/>
        <v>1.4793740608006376</v>
      </c>
      <c r="I113" s="19">
        <f t="shared" si="47"/>
        <v>1.3943487179829603</v>
      </c>
      <c r="J113" s="19">
        <f t="shared" si="47"/>
        <v>1.3751548199074852</v>
      </c>
      <c r="K113" s="19">
        <f t="shared" si="47"/>
        <v>1.4180082405763041</v>
      </c>
      <c r="L113" s="19">
        <f t="shared" si="47"/>
        <v>1.4595551078750757</v>
      </c>
      <c r="M113" s="19">
        <f t="shared" si="47"/>
        <v>1.4888946284156068</v>
      </c>
      <c r="N113" s="19">
        <f t="shared" si="47"/>
        <v>1.4883090663446286</v>
      </c>
      <c r="O113" s="19">
        <f t="shared" si="47"/>
        <v>1.4769729890238652</v>
      </c>
      <c r="P113" s="19">
        <f t="shared" si="47"/>
        <v>1.4806659805506066</v>
      </c>
      <c r="Q113" s="19">
        <f t="shared" si="47"/>
        <v>1.4965833049247139</v>
      </c>
      <c r="R113" s="19">
        <f t="shared" si="47"/>
        <v>1.4760458154766538</v>
      </c>
      <c r="S113" s="19">
        <f t="shared" si="47"/>
        <v>1.4925905826136503</v>
      </c>
      <c r="T113" s="19">
        <f t="shared" si="47"/>
        <v>1.5281501038428003</v>
      </c>
      <c r="U113" s="19">
        <f t="shared" si="47"/>
        <v>1.6128234452788135</v>
      </c>
      <c r="V113" s="19">
        <f t="shared" si="47"/>
        <v>1.7263742496145471</v>
      </c>
      <c r="W113" s="19">
        <f t="shared" si="47"/>
        <v>1.776717656898388</v>
      </c>
      <c r="X113" s="19">
        <f t="shared" si="47"/>
        <v>1.8426233272055428</v>
      </c>
      <c r="Y113" s="19">
        <f t="shared" si="47"/>
        <v>1.8166102050738697</v>
      </c>
      <c r="Z113" s="19">
        <f t="shared" si="47"/>
        <v>1.7475695308391039</v>
      </c>
      <c r="AA113" s="19">
        <f t="shared" si="47"/>
        <v>1.6309388746643456</v>
      </c>
      <c r="AB113" s="19">
        <f t="shared" si="47"/>
        <v>1.4729109487850085</v>
      </c>
      <c r="AC113" s="19">
        <f t="shared" si="47"/>
        <v>1.3777056559924403</v>
      </c>
      <c r="AD113" s="19">
        <f t="shared" si="47"/>
        <v>1.3917169924913892</v>
      </c>
      <c r="AE113" s="19">
        <f>AF61/AF62</f>
        <v>1.4276590585919711</v>
      </c>
      <c r="AF113" s="19">
        <f t="shared" si="47"/>
        <v>1.4164292246474055</v>
      </c>
      <c r="AG113" s="19">
        <f t="shared" si="47"/>
        <v>1.466440330897953</v>
      </c>
      <c r="AH113" s="19">
        <f t="shared" si="47"/>
        <v>1.5504060586479398</v>
      </c>
      <c r="AI113" s="19">
        <f t="shared" si="47"/>
        <v>1.6258830472206105</v>
      </c>
      <c r="AJ113" s="19">
        <f t="shared" si="47"/>
        <v>1.74585833618129</v>
      </c>
      <c r="AK113" s="19">
        <f t="shared" si="47"/>
        <v>1.8197139538880531</v>
      </c>
      <c r="AL113" s="19">
        <f t="shared" si="47"/>
        <v>1.7626499639435516</v>
      </c>
      <c r="AM113" s="19">
        <f t="shared" si="47"/>
        <v>1.717208409756954</v>
      </c>
      <c r="AN113" s="1"/>
      <c r="AO113" s="52"/>
      <c r="AP113" s="19"/>
      <c r="AQ113" s="19"/>
      <c r="AR113" s="19"/>
      <c r="AS113" s="19"/>
      <c r="AT113" s="19"/>
      <c r="AU113" s="19"/>
      <c r="AV113" s="19"/>
    </row>
    <row r="114" spans="3:48" x14ac:dyDescent="0.25">
      <c r="C114" s="1" t="s">
        <v>1</v>
      </c>
      <c r="D114" s="19">
        <f>E63/E64</f>
        <v>1.3168378929370508</v>
      </c>
      <c r="E114" s="19">
        <f t="shared" ref="E114:AM114" si="48">F63/F64</f>
        <v>1.2653776804490626</v>
      </c>
      <c r="F114" s="19">
        <f t="shared" si="48"/>
        <v>1.2337130022903722</v>
      </c>
      <c r="G114" s="19">
        <f t="shared" si="48"/>
        <v>1.2186829576319502</v>
      </c>
      <c r="H114" s="19">
        <f t="shared" si="48"/>
        <v>1.1647142050874233</v>
      </c>
      <c r="I114" s="19">
        <f t="shared" si="48"/>
        <v>1.2400910551289515</v>
      </c>
      <c r="J114" s="19">
        <f t="shared" si="48"/>
        <v>1.2612372335205486</v>
      </c>
      <c r="K114" s="19">
        <f t="shared" si="48"/>
        <v>1.263104722662953</v>
      </c>
      <c r="L114" s="19">
        <f t="shared" si="48"/>
        <v>1.3111133372462396</v>
      </c>
      <c r="M114" s="19">
        <f t="shared" si="48"/>
        <v>1.2751347158634239</v>
      </c>
      <c r="N114" s="19">
        <f t="shared" si="48"/>
        <v>1.283992761372049</v>
      </c>
      <c r="O114" s="19">
        <f t="shared" si="48"/>
        <v>1.3189372945893998</v>
      </c>
      <c r="P114" s="19">
        <f t="shared" si="48"/>
        <v>1.3209104945441841</v>
      </c>
      <c r="Q114" s="19">
        <f t="shared" si="48"/>
        <v>1.3376711537328243</v>
      </c>
      <c r="R114" s="19">
        <f t="shared" si="48"/>
        <v>1.3281056580791075</v>
      </c>
      <c r="S114" s="19">
        <f t="shared" si="48"/>
        <v>1.3045886612803164</v>
      </c>
      <c r="T114" s="19">
        <f t="shared" si="48"/>
        <v>1.3008179932287582</v>
      </c>
      <c r="U114" s="19">
        <f t="shared" si="48"/>
        <v>1.2798164860597778</v>
      </c>
      <c r="V114" s="19">
        <f t="shared" si="48"/>
        <v>1.3186250228393355</v>
      </c>
      <c r="W114" s="19">
        <f t="shared" si="48"/>
        <v>1.4111671249050906</v>
      </c>
      <c r="X114" s="19">
        <f t="shared" si="48"/>
        <v>1.445281730577707</v>
      </c>
      <c r="Y114" s="19">
        <f t="shared" si="48"/>
        <v>1.489737576656138</v>
      </c>
      <c r="Z114" s="19">
        <f t="shared" si="48"/>
        <v>1.5135236312845166</v>
      </c>
      <c r="AA114" s="19">
        <f t="shared" si="48"/>
        <v>1.4986984865097712</v>
      </c>
      <c r="AB114" s="19">
        <f t="shared" si="48"/>
        <v>1.5231793243051241</v>
      </c>
      <c r="AC114" s="19">
        <f t="shared" si="48"/>
        <v>1.5179124430372077</v>
      </c>
      <c r="AD114" s="19">
        <f t="shared" si="48"/>
        <v>1.4631781928646392</v>
      </c>
      <c r="AE114" s="19">
        <f t="shared" si="48"/>
        <v>1.4397649056402237</v>
      </c>
      <c r="AF114" s="19">
        <f t="shared" si="48"/>
        <v>1.4360896757981989</v>
      </c>
      <c r="AG114" s="19">
        <f t="shared" si="48"/>
        <v>1.4741842187573404</v>
      </c>
      <c r="AH114" s="19">
        <f t="shared" si="48"/>
        <v>1.4290702420549872</v>
      </c>
      <c r="AI114" s="19">
        <f t="shared" si="48"/>
        <v>1.4630917470546627</v>
      </c>
      <c r="AJ114" s="19">
        <f t="shared" si="48"/>
        <v>1.5208991752336014</v>
      </c>
      <c r="AK114" s="19">
        <f t="shared" si="48"/>
        <v>1.6635267054468534</v>
      </c>
      <c r="AL114" s="19">
        <f t="shared" si="48"/>
        <v>1.9339561358653237</v>
      </c>
      <c r="AM114" s="19">
        <f t="shared" si="48"/>
        <v>1.9771315782082692</v>
      </c>
      <c r="AN114" s="1"/>
      <c r="AO114" s="52"/>
      <c r="AP114" s="19"/>
      <c r="AQ114" s="19"/>
      <c r="AR114" s="19"/>
      <c r="AS114" s="19"/>
      <c r="AT114" s="19"/>
      <c r="AU114" s="19"/>
      <c r="AV114" s="19"/>
    </row>
    <row r="115" spans="3:48" x14ac:dyDescent="0.25">
      <c r="C115" s="1" t="s">
        <v>2</v>
      </c>
      <c r="D115" s="19">
        <f>E65/E66</f>
        <v>1.5495018406513021</v>
      </c>
      <c r="E115" s="19">
        <f t="shared" ref="E115:AM115" si="49">F65/F66</f>
        <v>1.5151524080627703</v>
      </c>
      <c r="F115" s="19">
        <f t="shared" si="49"/>
        <v>1.5661650232024844</v>
      </c>
      <c r="G115" s="19">
        <f t="shared" si="49"/>
        <v>1.5264875414714147</v>
      </c>
      <c r="H115" s="19">
        <f t="shared" si="49"/>
        <v>1.4972354544322652</v>
      </c>
      <c r="I115" s="19">
        <f t="shared" si="49"/>
        <v>1.4920128666175978</v>
      </c>
      <c r="J115" s="19">
        <f t="shared" si="49"/>
        <v>1.4867059525062263</v>
      </c>
      <c r="K115" s="19">
        <f t="shared" si="49"/>
        <v>1.4803412012820889</v>
      </c>
      <c r="L115" s="19">
        <f t="shared" si="49"/>
        <v>1.4654247154367861</v>
      </c>
      <c r="M115" s="19">
        <f t="shared" si="49"/>
        <v>1.4422927613331908</v>
      </c>
      <c r="N115" s="19">
        <f t="shared" si="49"/>
        <v>1.3954651304781083</v>
      </c>
      <c r="O115" s="19">
        <f t="shared" si="49"/>
        <v>1.3792177519879711</v>
      </c>
      <c r="P115" s="19">
        <f t="shared" si="49"/>
        <v>1.3822329720667941</v>
      </c>
      <c r="Q115" s="19">
        <f t="shared" si="49"/>
        <v>1.3861987173604144</v>
      </c>
      <c r="R115" s="19">
        <f t="shared" si="49"/>
        <v>1.4140076464219342</v>
      </c>
      <c r="S115" s="19">
        <f t="shared" si="49"/>
        <v>1.3713105082830466</v>
      </c>
      <c r="T115" s="19">
        <f t="shared" si="49"/>
        <v>1.2551847009313035</v>
      </c>
      <c r="U115" s="19">
        <f t="shared" si="49"/>
        <v>1.2141843229105687</v>
      </c>
      <c r="V115" s="19">
        <f t="shared" si="49"/>
        <v>1.2500083326307783</v>
      </c>
      <c r="W115" s="19">
        <f t="shared" si="49"/>
        <v>1.3277804208209298</v>
      </c>
      <c r="X115" s="19">
        <f t="shared" si="49"/>
        <v>1.3817844775547929</v>
      </c>
      <c r="Y115" s="19">
        <f t="shared" si="49"/>
        <v>1.3745112854415806</v>
      </c>
      <c r="Z115" s="19">
        <f t="shared" si="49"/>
        <v>1.3245799290471216</v>
      </c>
      <c r="AA115" s="19">
        <f t="shared" si="49"/>
        <v>1.2660538295836341</v>
      </c>
      <c r="AB115" s="19">
        <f t="shared" si="49"/>
        <v>1.2658635441779202</v>
      </c>
      <c r="AC115" s="19">
        <f t="shared" si="49"/>
        <v>1.3510388495334928</v>
      </c>
      <c r="AD115" s="19">
        <f t="shared" si="49"/>
        <v>1.2997217868718527</v>
      </c>
      <c r="AE115" s="19">
        <f t="shared" si="49"/>
        <v>1.3027880072032068</v>
      </c>
      <c r="AF115" s="19">
        <f t="shared" si="49"/>
        <v>1.3017941840579457</v>
      </c>
      <c r="AG115" s="19">
        <f t="shared" si="49"/>
        <v>1.2248280945868335</v>
      </c>
      <c r="AH115" s="19">
        <f t="shared" si="49"/>
        <v>1.276714644816338</v>
      </c>
      <c r="AI115" s="19">
        <f t="shared" si="49"/>
        <v>1.320995521080097</v>
      </c>
      <c r="AJ115" s="19">
        <f t="shared" si="49"/>
        <v>1.4166086614860112</v>
      </c>
      <c r="AK115" s="19">
        <f t="shared" si="49"/>
        <v>1.5450743214273996</v>
      </c>
      <c r="AL115" s="19">
        <f t="shared" si="49"/>
        <v>1.6525974533866619</v>
      </c>
      <c r="AM115" s="19">
        <f t="shared" si="49"/>
        <v>1.7234892282704393</v>
      </c>
      <c r="AN115" s="1"/>
      <c r="AO115" s="52"/>
      <c r="AP115" s="19"/>
      <c r="AQ115" s="19"/>
      <c r="AR115" s="19"/>
      <c r="AS115" s="19"/>
      <c r="AT115" s="19"/>
      <c r="AU115" s="19"/>
      <c r="AV115" s="19"/>
    </row>
    <row r="116" spans="3:48" x14ac:dyDescent="0.25">
      <c r="C116" s="1" t="s">
        <v>3</v>
      </c>
      <c r="D116" s="19">
        <f>E67/E68</f>
        <v>1.5202386298008397</v>
      </c>
      <c r="E116" s="19">
        <f t="shared" ref="E116:AM116" si="50">F67/F68</f>
        <v>1.557389090248896</v>
      </c>
      <c r="F116" s="19">
        <f t="shared" si="50"/>
        <v>1.5935452911972967</v>
      </c>
      <c r="G116" s="19">
        <f t="shared" si="50"/>
        <v>1.5374869350305111</v>
      </c>
      <c r="H116" s="19">
        <f t="shared" si="50"/>
        <v>1.5310383129888343</v>
      </c>
      <c r="I116" s="19">
        <f t="shared" si="50"/>
        <v>1.5041069295421152</v>
      </c>
      <c r="J116" s="19">
        <f t="shared" si="50"/>
        <v>1.4115485452348151</v>
      </c>
      <c r="K116" s="19">
        <f t="shared" si="50"/>
        <v>1.4624865259270337</v>
      </c>
      <c r="L116" s="19">
        <f t="shared" si="50"/>
        <v>1.4623894353342373</v>
      </c>
      <c r="M116" s="19">
        <f t="shared" si="50"/>
        <v>1.3673433469227545</v>
      </c>
      <c r="N116" s="19">
        <f t="shared" si="50"/>
        <v>1.3410487099966564</v>
      </c>
      <c r="O116" s="19">
        <f t="shared" si="50"/>
        <v>1.3292417589019083</v>
      </c>
      <c r="P116" s="19">
        <f t="shared" si="50"/>
        <v>1.2735207889374238</v>
      </c>
      <c r="Q116" s="19">
        <f t="shared" si="50"/>
        <v>1.3349115799456515</v>
      </c>
      <c r="R116" s="19">
        <f t="shared" si="50"/>
        <v>1.3861457168645923</v>
      </c>
      <c r="S116" s="19">
        <f t="shared" si="50"/>
        <v>1.3738849539950169</v>
      </c>
      <c r="T116" s="19">
        <f t="shared" si="50"/>
        <v>1.4475216667799464</v>
      </c>
      <c r="U116" s="19">
        <f t="shared" si="50"/>
        <v>1.4555790110209932</v>
      </c>
      <c r="V116" s="19">
        <f t="shared" si="50"/>
        <v>1.2862608839439738</v>
      </c>
      <c r="W116" s="19">
        <f t="shared" si="50"/>
        <v>1.29583693075877</v>
      </c>
      <c r="X116" s="19">
        <f t="shared" si="50"/>
        <v>1.2947399068893011</v>
      </c>
      <c r="Y116" s="19">
        <f t="shared" si="50"/>
        <v>1.2706012110380613</v>
      </c>
      <c r="Z116" s="19">
        <f t="shared" si="50"/>
        <v>1.5013653312741941</v>
      </c>
      <c r="AA116" s="19">
        <f t="shared" si="50"/>
        <v>1.4633959374049375</v>
      </c>
      <c r="AB116" s="19">
        <f t="shared" si="50"/>
        <v>1.4632481401246478</v>
      </c>
      <c r="AC116" s="19">
        <f t="shared" si="50"/>
        <v>1.5248774315165339</v>
      </c>
      <c r="AD116" s="19">
        <f t="shared" si="50"/>
        <v>1.4310150406377919</v>
      </c>
      <c r="AE116" s="19">
        <f t="shared" si="50"/>
        <v>1.4779524687122911</v>
      </c>
      <c r="AF116" s="19">
        <f t="shared" si="50"/>
        <v>1.4951893587884346</v>
      </c>
      <c r="AG116" s="19">
        <f t="shared" si="50"/>
        <v>1.4096564185618463</v>
      </c>
      <c r="AH116" s="19">
        <f t="shared" si="50"/>
        <v>1.4414238793832299</v>
      </c>
      <c r="AI116" s="19">
        <f t="shared" si="50"/>
        <v>1.4895196987150392</v>
      </c>
      <c r="AJ116" s="19">
        <f t="shared" si="50"/>
        <v>1.565886841183969</v>
      </c>
      <c r="AK116" s="19">
        <f t="shared" si="50"/>
        <v>1.7887496485050727</v>
      </c>
      <c r="AL116" s="19">
        <f t="shared" si="50"/>
        <v>1.9955474330245797</v>
      </c>
      <c r="AM116" s="19">
        <f t="shared" si="50"/>
        <v>2.0536489638728499</v>
      </c>
      <c r="AN116" s="1"/>
      <c r="AO116" s="52"/>
      <c r="AP116" s="19"/>
      <c r="AQ116" s="19"/>
      <c r="AR116" s="19"/>
      <c r="AS116" s="19"/>
      <c r="AT116" s="19"/>
      <c r="AU116" s="19"/>
      <c r="AV116" s="19"/>
    </row>
    <row r="117" spans="3:48" x14ac:dyDescent="0.25">
      <c r="C117" s="1" t="s">
        <v>4</v>
      </c>
      <c r="D117" s="19">
        <f>E69/E70</f>
        <v>1.3190832737015568</v>
      </c>
      <c r="E117" s="19">
        <f t="shared" ref="E117:AM117" si="51">F69/F70</f>
        <v>1.3647531205331767</v>
      </c>
      <c r="F117" s="19">
        <f t="shared" si="51"/>
        <v>1.4304812942103924</v>
      </c>
      <c r="G117" s="19">
        <f t="shared" si="51"/>
        <v>1.5226152864925637</v>
      </c>
      <c r="H117" s="19">
        <f t="shared" si="51"/>
        <v>1.5912630004192849</v>
      </c>
      <c r="I117" s="19">
        <f t="shared" si="51"/>
        <v>1.647669210656</v>
      </c>
      <c r="J117" s="19">
        <f t="shared" si="51"/>
        <v>1.5906426996755798</v>
      </c>
      <c r="K117" s="19">
        <f t="shared" si="51"/>
        <v>1.5258644646233659</v>
      </c>
      <c r="L117" s="19">
        <f t="shared" si="51"/>
        <v>1.4257683017970273</v>
      </c>
      <c r="M117" s="19">
        <f t="shared" si="51"/>
        <v>1.3603706942112901</v>
      </c>
      <c r="N117" s="19">
        <f t="shared" si="51"/>
        <v>1.3544431319200798</v>
      </c>
      <c r="O117" s="19">
        <f t="shared" si="51"/>
        <v>1.3376414738577509</v>
      </c>
      <c r="P117" s="19">
        <f t="shared" si="51"/>
        <v>1.4168177878224786</v>
      </c>
      <c r="Q117" s="19">
        <f t="shared" si="51"/>
        <v>1.445234050343063</v>
      </c>
      <c r="R117" s="19">
        <f t="shared" si="51"/>
        <v>1.4661767862993966</v>
      </c>
      <c r="S117" s="19">
        <f t="shared" si="51"/>
        <v>1.4675203762344693</v>
      </c>
      <c r="T117" s="19">
        <f t="shared" si="51"/>
        <v>1.4413132756853761</v>
      </c>
      <c r="U117" s="19">
        <f t="shared" si="51"/>
        <v>1.4262722389156752</v>
      </c>
      <c r="V117" s="19">
        <f t="shared" si="51"/>
        <v>1.4241308992060748</v>
      </c>
      <c r="W117" s="19">
        <f t="shared" si="51"/>
        <v>1.4671509562612206</v>
      </c>
      <c r="X117" s="19">
        <f t="shared" si="51"/>
        <v>1.4849902752184085</v>
      </c>
      <c r="Y117" s="19">
        <f t="shared" si="51"/>
        <v>1.5274471403116199</v>
      </c>
      <c r="Z117" s="19">
        <f t="shared" si="51"/>
        <v>1.4976767090816305</v>
      </c>
      <c r="AA117" s="19">
        <f t="shared" si="51"/>
        <v>1.4254616487203273</v>
      </c>
      <c r="AB117" s="19">
        <f t="shared" si="51"/>
        <v>1.3674110100144254</v>
      </c>
      <c r="AC117" s="19">
        <f t="shared" si="51"/>
        <v>1.3123651893687753</v>
      </c>
      <c r="AD117" s="19">
        <f t="shared" si="51"/>
        <v>1.3110349642027286</v>
      </c>
      <c r="AE117" s="19">
        <f t="shared" si="51"/>
        <v>1.3129953418585312</v>
      </c>
      <c r="AF117" s="19">
        <f t="shared" si="51"/>
        <v>1.3517234877509938</v>
      </c>
      <c r="AG117" s="19">
        <f t="shared" si="51"/>
        <v>1.4512117756454943</v>
      </c>
      <c r="AH117" s="19">
        <f t="shared" si="51"/>
        <v>1.6086119433616246</v>
      </c>
      <c r="AI117" s="19">
        <f t="shared" si="51"/>
        <v>1.7797473734729778</v>
      </c>
      <c r="AJ117" s="19">
        <f t="shared" si="51"/>
        <v>2.03357252059969</v>
      </c>
      <c r="AK117" s="19">
        <f t="shared" si="51"/>
        <v>1.9990775290336431</v>
      </c>
      <c r="AL117" s="19">
        <f t="shared" si="51"/>
        <v>1.8357591922066336</v>
      </c>
      <c r="AM117" s="19">
        <f t="shared" si="51"/>
        <v>1.6972488293474819</v>
      </c>
      <c r="AN117" s="1"/>
      <c r="AO117" s="52"/>
      <c r="AP117" s="19"/>
      <c r="AQ117" s="19"/>
      <c r="AR117" s="19"/>
      <c r="AS117" s="19"/>
      <c r="AT117" s="19"/>
      <c r="AU117" s="19"/>
      <c r="AV117" s="19"/>
    </row>
    <row r="118" spans="3:48" x14ac:dyDescent="0.25">
      <c r="C118" s="1" t="s">
        <v>5</v>
      </c>
      <c r="D118" s="19">
        <f>E71/E72</f>
        <v>1.4456345474140557</v>
      </c>
      <c r="E118" s="19">
        <f t="shared" ref="E118:AM118" si="52">F71/F72</f>
        <v>1.3611066178982845</v>
      </c>
      <c r="F118" s="19">
        <f t="shared" si="52"/>
        <v>1.3319821554808691</v>
      </c>
      <c r="G118" s="19">
        <f t="shared" si="52"/>
        <v>1.3474793798875788</v>
      </c>
      <c r="H118" s="19">
        <f t="shared" si="52"/>
        <v>1.3237515125079975</v>
      </c>
      <c r="I118" s="19">
        <f t="shared" si="52"/>
        <v>1.4009312480515979</v>
      </c>
      <c r="J118" s="19">
        <f t="shared" si="52"/>
        <v>1.4200448198877136</v>
      </c>
      <c r="K118" s="19">
        <f t="shared" si="52"/>
        <v>1.4415775221769025</v>
      </c>
      <c r="L118" s="19">
        <f t="shared" si="52"/>
        <v>1.464416482121609</v>
      </c>
      <c r="M118" s="19">
        <f t="shared" si="52"/>
        <v>1.4473989608736462</v>
      </c>
      <c r="N118" s="19">
        <f t="shared" si="52"/>
        <v>1.4552709030096389</v>
      </c>
      <c r="O118" s="19">
        <f t="shared" si="52"/>
        <v>1.4265673270326378</v>
      </c>
      <c r="P118" s="19">
        <f t="shared" si="52"/>
        <v>1.4316446979401607</v>
      </c>
      <c r="Q118" s="19">
        <f t="shared" si="52"/>
        <v>1.4205689649856905</v>
      </c>
      <c r="R118" s="19">
        <f t="shared" si="52"/>
        <v>1.4726204202790421</v>
      </c>
      <c r="S118" s="19">
        <f t="shared" si="52"/>
        <v>1.4723020652067174</v>
      </c>
      <c r="T118" s="19">
        <f t="shared" si="52"/>
        <v>1.4684638935709979</v>
      </c>
      <c r="U118" s="19">
        <f t="shared" si="52"/>
        <v>1.4851427956554133</v>
      </c>
      <c r="V118" s="19">
        <f t="shared" si="52"/>
        <v>1.4984495427520781</v>
      </c>
      <c r="W118" s="19">
        <f t="shared" si="52"/>
        <v>1.5413449656150711</v>
      </c>
      <c r="X118" s="19">
        <f t="shared" si="52"/>
        <v>1.6245420661434367</v>
      </c>
      <c r="Y118" s="19">
        <f t="shared" si="52"/>
        <v>1.6925194893084541</v>
      </c>
      <c r="Z118" s="19">
        <f t="shared" si="52"/>
        <v>1.6594434018708497</v>
      </c>
      <c r="AA118" s="19">
        <f t="shared" si="52"/>
        <v>1.7120020662188771</v>
      </c>
      <c r="AB118" s="19">
        <f t="shared" si="52"/>
        <v>1.7645900393575953</v>
      </c>
      <c r="AC118" s="19">
        <f t="shared" si="52"/>
        <v>1.7445262938255124</v>
      </c>
      <c r="AD118" s="19">
        <f t="shared" si="52"/>
        <v>1.8111961653691124</v>
      </c>
      <c r="AE118" s="19">
        <f t="shared" si="52"/>
        <v>1.8476721474859172</v>
      </c>
      <c r="AF118" s="19">
        <f t="shared" si="52"/>
        <v>1.7458138051410026</v>
      </c>
      <c r="AG118" s="19">
        <f t="shared" si="52"/>
        <v>1.7330976602250712</v>
      </c>
      <c r="AH118" s="19">
        <f t="shared" si="52"/>
        <v>1.7777067744302189</v>
      </c>
      <c r="AI118" s="19">
        <f t="shared" si="52"/>
        <v>1.7403907061719273</v>
      </c>
      <c r="AJ118" s="19">
        <f t="shared" si="52"/>
        <v>1.7929843734457396</v>
      </c>
      <c r="AK118" s="19">
        <f t="shared" si="52"/>
        <v>1.7930615769739655</v>
      </c>
      <c r="AL118" s="19">
        <f t="shared" si="52"/>
        <v>1.6846014112575549</v>
      </c>
      <c r="AM118" s="19">
        <f t="shared" si="52"/>
        <v>1.6897488402625966</v>
      </c>
      <c r="AN118" s="1"/>
      <c r="AO118" s="52"/>
      <c r="AP118" s="19"/>
      <c r="AQ118" s="19"/>
      <c r="AR118" s="19"/>
      <c r="AS118" s="19"/>
      <c r="AT118" s="19"/>
      <c r="AU118" s="19"/>
      <c r="AV118" s="19"/>
    </row>
    <row r="119" spans="3:48" x14ac:dyDescent="0.25">
      <c r="C119" s="1" t="s">
        <v>6</v>
      </c>
      <c r="D119" s="19">
        <f>E73/E74</f>
        <v>1.4769011989287455</v>
      </c>
      <c r="E119" s="19">
        <f t="shared" ref="E119:AM119" si="53">F73/F74</f>
        <v>1.4567459463800345</v>
      </c>
      <c r="F119" s="19">
        <f t="shared" si="53"/>
        <v>1.4472261747958046</v>
      </c>
      <c r="G119" s="19">
        <f t="shared" si="53"/>
        <v>1.4219306718362079</v>
      </c>
      <c r="H119" s="19">
        <f t="shared" si="53"/>
        <v>1.3939536720617502</v>
      </c>
      <c r="I119" s="19">
        <f t="shared" si="53"/>
        <v>1.4291911384626064</v>
      </c>
      <c r="J119" s="19">
        <f t="shared" si="53"/>
        <v>1.4467327830450127</v>
      </c>
      <c r="K119" s="19">
        <f t="shared" si="53"/>
        <v>1.4521008677692944</v>
      </c>
      <c r="L119" s="19">
        <f t="shared" si="53"/>
        <v>1.4294180317880236</v>
      </c>
      <c r="M119" s="19">
        <f t="shared" si="53"/>
        <v>1.385921352119672</v>
      </c>
      <c r="N119" s="19">
        <f t="shared" si="53"/>
        <v>1.3468831110667481</v>
      </c>
      <c r="O119" s="19">
        <f t="shared" si="53"/>
        <v>1.394399841607971</v>
      </c>
      <c r="P119" s="19">
        <f t="shared" si="53"/>
        <v>1.4663157708294918</v>
      </c>
      <c r="Q119" s="19">
        <f t="shared" si="53"/>
        <v>1.4548169829025954</v>
      </c>
      <c r="R119" s="19">
        <f t="shared" si="53"/>
        <v>1.4991962649667674</v>
      </c>
      <c r="S119" s="19">
        <f t="shared" si="53"/>
        <v>1.4760141867676082</v>
      </c>
      <c r="T119" s="19">
        <f t="shared" si="53"/>
        <v>1.4972692876516325</v>
      </c>
      <c r="U119" s="19">
        <f t="shared" si="53"/>
        <v>1.5115556401904133</v>
      </c>
      <c r="V119" s="19">
        <f t="shared" si="53"/>
        <v>1.4987161469626906</v>
      </c>
      <c r="W119" s="19">
        <f t="shared" si="53"/>
        <v>1.5704107559497673</v>
      </c>
      <c r="X119" s="19">
        <f t="shared" si="53"/>
        <v>1.620305358643364</v>
      </c>
      <c r="Y119" s="19">
        <f t="shared" si="53"/>
        <v>1.733131952858741</v>
      </c>
      <c r="Z119" s="19">
        <f t="shared" si="53"/>
        <v>1.8210905726876092</v>
      </c>
      <c r="AA119" s="19">
        <f t="shared" si="53"/>
        <v>1.8253142443552948</v>
      </c>
      <c r="AB119" s="19">
        <f t="shared" si="53"/>
        <v>1.7655551660939444</v>
      </c>
      <c r="AC119" s="19">
        <f t="shared" si="53"/>
        <v>1.734203503400972</v>
      </c>
      <c r="AD119" s="19">
        <f t="shared" si="53"/>
        <v>1.6312996790825074</v>
      </c>
      <c r="AE119" s="19">
        <f t="shared" si="53"/>
        <v>1.5488285386188705</v>
      </c>
      <c r="AF119" s="19">
        <f t="shared" si="53"/>
        <v>1.5314042052744992</v>
      </c>
      <c r="AG119" s="19">
        <f t="shared" si="53"/>
        <v>1.3928704095674331</v>
      </c>
      <c r="AH119" s="19">
        <f t="shared" si="53"/>
        <v>1.3809912914760498</v>
      </c>
      <c r="AI119" s="19">
        <f t="shared" si="53"/>
        <v>1.4662634268432579</v>
      </c>
      <c r="AJ119" s="19">
        <f t="shared" si="53"/>
        <v>1.5393758952990271</v>
      </c>
      <c r="AK119" s="19">
        <f t="shared" si="53"/>
        <v>1.778988666999902</v>
      </c>
      <c r="AL119" s="19">
        <f t="shared" si="53"/>
        <v>2.1652828653010263</v>
      </c>
      <c r="AM119" s="19">
        <f t="shared" si="53"/>
        <v>2.1220470594885796</v>
      </c>
      <c r="AN119" s="1"/>
      <c r="AO119" s="52"/>
      <c r="AP119" s="19"/>
      <c r="AQ119" s="19"/>
      <c r="AR119" s="19"/>
      <c r="AS119" s="19"/>
      <c r="AT119" s="19"/>
      <c r="AU119" s="19"/>
      <c r="AV119" s="19"/>
    </row>
    <row r="120" spans="3:48" x14ac:dyDescent="0.25">
      <c r="C120" s="1" t="s">
        <v>7</v>
      </c>
      <c r="D120" s="19">
        <f>E75/E76</f>
        <v>1.267988039194587</v>
      </c>
      <c r="E120" s="19">
        <f t="shared" ref="E120:AM120" si="54">F75/F76</f>
        <v>1.328151943168379</v>
      </c>
      <c r="F120" s="19">
        <f t="shared" si="54"/>
        <v>1.3562286456954753</v>
      </c>
      <c r="G120" s="19">
        <f t="shared" si="54"/>
        <v>1.3804512586113769</v>
      </c>
      <c r="H120" s="19">
        <f t="shared" si="54"/>
        <v>1.4575610695569419</v>
      </c>
      <c r="I120" s="19">
        <f t="shared" si="54"/>
        <v>1.475840946757129</v>
      </c>
      <c r="J120" s="19">
        <f t="shared" si="54"/>
        <v>1.4872349816044654</v>
      </c>
      <c r="K120" s="19">
        <f t="shared" si="54"/>
        <v>1.547536332994579</v>
      </c>
      <c r="L120" s="19">
        <f t="shared" si="54"/>
        <v>1.5331704549479246</v>
      </c>
      <c r="M120" s="19">
        <f t="shared" si="54"/>
        <v>1.5711246802630583</v>
      </c>
      <c r="N120" s="19">
        <f t="shared" si="54"/>
        <v>1.5259738230749393</v>
      </c>
      <c r="O120" s="19">
        <f t="shared" si="54"/>
        <v>1.4585876312098427</v>
      </c>
      <c r="P120" s="19">
        <f t="shared" si="54"/>
        <v>1.368330610589823</v>
      </c>
      <c r="Q120" s="19">
        <f t="shared" si="54"/>
        <v>1.2625761558292514</v>
      </c>
      <c r="R120" s="19">
        <f t="shared" si="54"/>
        <v>1.2808853909124323</v>
      </c>
      <c r="S120" s="19">
        <f t="shared" si="54"/>
        <v>1.3712560418939244</v>
      </c>
      <c r="T120" s="19">
        <f t="shared" si="54"/>
        <v>1.4607990808669029</v>
      </c>
      <c r="U120" s="19">
        <f t="shared" si="54"/>
        <v>1.5847157814383359</v>
      </c>
      <c r="V120" s="19">
        <f t="shared" si="54"/>
        <v>1.6777043892381602</v>
      </c>
      <c r="W120" s="19">
        <f t="shared" si="54"/>
        <v>1.6545166773955364</v>
      </c>
      <c r="X120" s="19">
        <f t="shared" si="54"/>
        <v>1.6115892980967796</v>
      </c>
      <c r="Y120" s="19">
        <f t="shared" si="54"/>
        <v>1.587499938331284</v>
      </c>
      <c r="Z120" s="19">
        <f t="shared" si="54"/>
        <v>1.565273800872347</v>
      </c>
      <c r="AA120" s="19">
        <f t="shared" si="54"/>
        <v>1.5719346995222805</v>
      </c>
      <c r="AB120" s="19">
        <f t="shared" si="54"/>
        <v>1.6592606283336111</v>
      </c>
      <c r="AC120" s="19">
        <f t="shared" si="54"/>
        <v>1.7575637954503949</v>
      </c>
      <c r="AD120" s="19">
        <f t="shared" si="54"/>
        <v>1.8224537476782576</v>
      </c>
      <c r="AE120" s="19">
        <f t="shared" si="54"/>
        <v>1.8112532755633763</v>
      </c>
      <c r="AF120" s="19">
        <f t="shared" si="54"/>
        <v>1.8005213385612213</v>
      </c>
      <c r="AG120" s="19">
        <f t="shared" si="54"/>
        <v>1.6906274849796865</v>
      </c>
      <c r="AH120" s="19">
        <f t="shared" si="54"/>
        <v>1.667602619972484</v>
      </c>
      <c r="AI120" s="19">
        <f t="shared" si="54"/>
        <v>1.7005664904207951</v>
      </c>
      <c r="AJ120" s="19">
        <f t="shared" si="54"/>
        <v>1.787331734993781</v>
      </c>
      <c r="AK120" s="19">
        <f t="shared" si="54"/>
        <v>1.8658769623151139</v>
      </c>
      <c r="AL120" s="19">
        <f t="shared" si="54"/>
        <v>1.9104011905863278</v>
      </c>
      <c r="AM120" s="19">
        <f t="shared" si="54"/>
        <v>1.9818772902348689</v>
      </c>
      <c r="AN120" s="1"/>
      <c r="AO120" s="52"/>
      <c r="AP120" s="19"/>
      <c r="AQ120" s="19"/>
      <c r="AR120" s="19"/>
      <c r="AS120" s="19"/>
      <c r="AT120" s="19"/>
      <c r="AU120" s="19"/>
      <c r="AV120" s="19"/>
    </row>
    <row r="121" spans="3:48" x14ac:dyDescent="0.25">
      <c r="C121" s="1" t="s">
        <v>8</v>
      </c>
      <c r="D121" s="19">
        <f>E77/E78</f>
        <v>1.4526125696348919</v>
      </c>
      <c r="E121" s="19">
        <f t="shared" ref="E121:AM121" si="55">F77/F78</f>
        <v>1.4107556157293151</v>
      </c>
      <c r="F121" s="19">
        <f t="shared" si="55"/>
        <v>1.335469519054495</v>
      </c>
      <c r="G121" s="19">
        <f t="shared" si="55"/>
        <v>1.3615683060966413</v>
      </c>
      <c r="H121" s="19">
        <f t="shared" si="55"/>
        <v>1.3094281556645651</v>
      </c>
      <c r="I121" s="19">
        <f t="shared" si="55"/>
        <v>1.3682860007943529</v>
      </c>
      <c r="J121" s="19">
        <f t="shared" si="55"/>
        <v>1.4599467793933518</v>
      </c>
      <c r="K121" s="19">
        <f t="shared" si="55"/>
        <v>1.459406038059339</v>
      </c>
      <c r="L121" s="19">
        <f t="shared" si="55"/>
        <v>1.531315200331361</v>
      </c>
      <c r="M121" s="19">
        <f t="shared" si="55"/>
        <v>1.576527992587641</v>
      </c>
      <c r="N121" s="19">
        <f t="shared" si="55"/>
        <v>1.5323990986115712</v>
      </c>
      <c r="O121" s="19">
        <f t="shared" si="55"/>
        <v>1.50220839045536</v>
      </c>
      <c r="P121" s="19">
        <f t="shared" si="55"/>
        <v>1.4612457121850826</v>
      </c>
      <c r="Q121" s="19">
        <f t="shared" si="55"/>
        <v>1.3227916285008265</v>
      </c>
      <c r="R121" s="19">
        <f t="shared" si="55"/>
        <v>1.237276566766573</v>
      </c>
      <c r="S121" s="19">
        <f t="shared" si="55"/>
        <v>1.2489356030142154</v>
      </c>
      <c r="T121" s="19">
        <f t="shared" si="55"/>
        <v>1.2837541709802998</v>
      </c>
      <c r="U121" s="19">
        <f t="shared" si="55"/>
        <v>1.3632402532294756</v>
      </c>
      <c r="V121" s="19">
        <f t="shared" si="55"/>
        <v>1.5010098733829509</v>
      </c>
      <c r="W121" s="19">
        <f t="shared" si="55"/>
        <v>1.5277712605028764</v>
      </c>
      <c r="X121" s="19">
        <f t="shared" si="55"/>
        <v>1.512881127985831</v>
      </c>
      <c r="Y121" s="19">
        <f t="shared" si="55"/>
        <v>1.4990197122110913</v>
      </c>
      <c r="Z121" s="19">
        <f t="shared" si="55"/>
        <v>1.4630612533953034</v>
      </c>
      <c r="AA121" s="19">
        <f t="shared" si="55"/>
        <v>1.3962722787093738</v>
      </c>
      <c r="AB121" s="19">
        <f t="shared" si="55"/>
        <v>1.3949437101354569</v>
      </c>
      <c r="AC121" s="19">
        <f t="shared" si="55"/>
        <v>1.4364196823789162</v>
      </c>
      <c r="AD121" s="19">
        <f t="shared" si="55"/>
        <v>1.4482043514695881</v>
      </c>
      <c r="AE121" s="19">
        <f t="shared" si="55"/>
        <v>1.5246020575449883</v>
      </c>
      <c r="AF121" s="19">
        <f t="shared" si="55"/>
        <v>1.6047825622018228</v>
      </c>
      <c r="AG121" s="19">
        <f t="shared" si="55"/>
        <v>1.6180498623101427</v>
      </c>
      <c r="AH121" s="19">
        <f t="shared" si="55"/>
        <v>1.7006000511951558</v>
      </c>
      <c r="AI121" s="19">
        <f t="shared" si="55"/>
        <v>1.6907618783256757</v>
      </c>
      <c r="AJ121" s="19">
        <f t="shared" si="55"/>
        <v>1.6786024103565813</v>
      </c>
      <c r="AK121" s="19">
        <f t="shared" si="55"/>
        <v>1.6777320026930858</v>
      </c>
      <c r="AL121" s="19">
        <f t="shared" si="55"/>
        <v>1.668683659081033</v>
      </c>
      <c r="AM121" s="19">
        <f t="shared" si="55"/>
        <v>1.6933682833926509</v>
      </c>
      <c r="AN121" s="1"/>
      <c r="AO121" s="52"/>
      <c r="AP121" s="19"/>
      <c r="AQ121" s="19"/>
      <c r="AR121" s="19"/>
      <c r="AS121" s="19"/>
      <c r="AT121" s="19"/>
      <c r="AU121" s="19"/>
      <c r="AV121" s="19"/>
    </row>
    <row r="122" spans="3:48" x14ac:dyDescent="0.25">
      <c r="C122" s="1" t="s">
        <v>9</v>
      </c>
      <c r="D122" s="19">
        <f>E79/E80</f>
        <v>1.3570260286201419</v>
      </c>
      <c r="E122" s="19">
        <f t="shared" ref="E122:AM122" si="56">F79/F80</f>
        <v>1.3271053192790403</v>
      </c>
      <c r="F122" s="19">
        <f t="shared" si="56"/>
        <v>1.3317999340608391</v>
      </c>
      <c r="G122" s="19">
        <f t="shared" si="56"/>
        <v>1.3383568970387736</v>
      </c>
      <c r="H122" s="19">
        <f t="shared" si="56"/>
        <v>1.3790657925395551</v>
      </c>
      <c r="I122" s="19">
        <f t="shared" si="56"/>
        <v>1.4744567467660648</v>
      </c>
      <c r="J122" s="19">
        <f t="shared" si="56"/>
        <v>1.5067899588586402</v>
      </c>
      <c r="K122" s="19">
        <f t="shared" si="56"/>
        <v>1.4929166154731421</v>
      </c>
      <c r="L122" s="19">
        <f t="shared" si="56"/>
        <v>1.4444609600937046</v>
      </c>
      <c r="M122" s="19">
        <f t="shared" si="56"/>
        <v>1.4292477755226249</v>
      </c>
      <c r="N122" s="19">
        <f t="shared" si="56"/>
        <v>1.3970763707922669</v>
      </c>
      <c r="O122" s="19">
        <f t="shared" si="56"/>
        <v>1.4337873730825703</v>
      </c>
      <c r="P122" s="19">
        <f t="shared" si="56"/>
        <v>1.4940164538839005</v>
      </c>
      <c r="Q122" s="19">
        <f t="shared" si="56"/>
        <v>1.4808512071358082</v>
      </c>
      <c r="R122" s="19">
        <f t="shared" si="56"/>
        <v>1.5917220288514875</v>
      </c>
      <c r="S122" s="19">
        <f t="shared" si="56"/>
        <v>1.5925893256361432</v>
      </c>
      <c r="T122" s="19">
        <f t="shared" si="56"/>
        <v>1.5429127012150767</v>
      </c>
      <c r="U122" s="19">
        <f t="shared" si="56"/>
        <v>1.5061833380234531</v>
      </c>
      <c r="V122" s="19">
        <f t="shared" si="56"/>
        <v>1.3697368942506423</v>
      </c>
      <c r="W122" s="19">
        <f t="shared" si="56"/>
        <v>1.3399421761613768</v>
      </c>
      <c r="X122" s="19">
        <f t="shared" si="56"/>
        <v>1.3582490949613384</v>
      </c>
      <c r="Y122" s="19">
        <f t="shared" si="56"/>
        <v>1.3838289189363246</v>
      </c>
      <c r="Z122" s="19">
        <f t="shared" si="56"/>
        <v>1.4944205499011733</v>
      </c>
      <c r="AA122" s="19">
        <f t="shared" si="56"/>
        <v>1.5451084185196755</v>
      </c>
      <c r="AB122" s="19">
        <f t="shared" si="56"/>
        <v>1.5515087579764699</v>
      </c>
      <c r="AC122" s="19">
        <f t="shared" si="56"/>
        <v>1.5583076423270343</v>
      </c>
      <c r="AD122" s="19">
        <f t="shared" si="56"/>
        <v>1.5573053280800426</v>
      </c>
      <c r="AE122" s="19">
        <f t="shared" si="56"/>
        <v>1.581689796759008</v>
      </c>
      <c r="AF122" s="19">
        <f t="shared" si="56"/>
        <v>1.5887680060059564</v>
      </c>
      <c r="AG122" s="19">
        <f t="shared" si="56"/>
        <v>1.6239392791906162</v>
      </c>
      <c r="AH122" s="19">
        <f t="shared" si="56"/>
        <v>1.687511457668762</v>
      </c>
      <c r="AI122" s="19">
        <f t="shared" si="56"/>
        <v>1.6634445698183911</v>
      </c>
      <c r="AJ122" s="19">
        <f t="shared" si="56"/>
        <v>1.5979698447929256</v>
      </c>
      <c r="AK122" s="19">
        <f t="shared" si="56"/>
        <v>1.603236779542498</v>
      </c>
      <c r="AL122" s="19">
        <f t="shared" si="56"/>
        <v>1.6065548935005451</v>
      </c>
      <c r="AM122" s="19">
        <f t="shared" si="56"/>
        <v>1.7320981874829533</v>
      </c>
      <c r="AN122" s="1"/>
      <c r="AO122" s="52"/>
      <c r="AP122" s="19"/>
      <c r="AQ122" s="19"/>
      <c r="AR122" s="19"/>
      <c r="AS122" s="19"/>
      <c r="AT122" s="19"/>
      <c r="AU122" s="19"/>
      <c r="AV122" s="19"/>
    </row>
    <row r="123" spans="3:48" x14ac:dyDescent="0.25">
      <c r="C123" s="1" t="s">
        <v>10</v>
      </c>
      <c r="D123" s="19">
        <f>E81/E82</f>
        <v>1.6228122926714468</v>
      </c>
      <c r="E123" s="19">
        <f t="shared" ref="E123:AM123" si="57">F81/F82</f>
        <v>1.6436009291385618</v>
      </c>
      <c r="F123" s="19">
        <f t="shared" si="57"/>
        <v>1.536826167894535</v>
      </c>
      <c r="G123" s="19">
        <f t="shared" si="57"/>
        <v>1.5222988275253257</v>
      </c>
      <c r="H123" s="19">
        <f t="shared" si="57"/>
        <v>1.412338006498024</v>
      </c>
      <c r="I123" s="19">
        <f t="shared" si="57"/>
        <v>1.4251879677465222</v>
      </c>
      <c r="J123" s="19">
        <f t="shared" si="57"/>
        <v>1.5039379428383384</v>
      </c>
      <c r="K123" s="19">
        <f t="shared" si="57"/>
        <v>1.6210023043537636</v>
      </c>
      <c r="L123" s="19">
        <f t="shared" si="57"/>
        <v>1.6976668901333174</v>
      </c>
      <c r="M123" s="19">
        <f t="shared" si="57"/>
        <v>1.7404045187397252</v>
      </c>
      <c r="N123" s="19">
        <f t="shared" si="57"/>
        <v>1.7943293612608155</v>
      </c>
      <c r="O123" s="19">
        <f t="shared" si="57"/>
        <v>1.7596674135006027</v>
      </c>
      <c r="P123" s="19">
        <f t="shared" si="57"/>
        <v>1.7840366945963178</v>
      </c>
      <c r="Q123" s="19">
        <f t="shared" si="57"/>
        <v>1.7825926279404773</v>
      </c>
      <c r="R123" s="19">
        <f t="shared" si="57"/>
        <v>1.918751207012581</v>
      </c>
      <c r="S123" s="19">
        <f t="shared" si="57"/>
        <v>2.0928246931321506</v>
      </c>
      <c r="T123" s="19">
        <f t="shared" si="57"/>
        <v>2.1807924233709874</v>
      </c>
      <c r="U123" s="19">
        <f t="shared" si="57"/>
        <v>2.2909548531792248</v>
      </c>
      <c r="V123" s="19">
        <f t="shared" si="57"/>
        <v>2.1803169453321178</v>
      </c>
      <c r="W123" s="19">
        <f t="shared" si="57"/>
        <v>1.9601491918883864</v>
      </c>
      <c r="X123" s="19">
        <f t="shared" si="57"/>
        <v>1.8238104142287179</v>
      </c>
      <c r="Y123" s="19">
        <f t="shared" si="57"/>
        <v>1.7119072236356216</v>
      </c>
      <c r="Z123" s="19">
        <f t="shared" si="57"/>
        <v>1.6482971190937097</v>
      </c>
      <c r="AA123" s="19">
        <f t="shared" si="57"/>
        <v>1.5975584060822392</v>
      </c>
      <c r="AB123" s="19">
        <f t="shared" si="57"/>
        <v>1.5593506946618392</v>
      </c>
      <c r="AC123" s="19">
        <f t="shared" si="57"/>
        <v>1.5746336133581675</v>
      </c>
      <c r="AD123" s="19">
        <f t="shared" si="57"/>
        <v>1.5819331649579293</v>
      </c>
      <c r="AE123" s="19">
        <f t="shared" si="57"/>
        <v>1.5809152806202764</v>
      </c>
      <c r="AF123" s="19">
        <f t="shared" si="57"/>
        <v>1.6048585679075758</v>
      </c>
      <c r="AG123" s="19">
        <f t="shared" si="57"/>
        <v>1.5174590440250741</v>
      </c>
      <c r="AH123" s="19">
        <f t="shared" si="57"/>
        <v>1.4699430590316118</v>
      </c>
      <c r="AI123" s="19">
        <f t="shared" si="57"/>
        <v>1.5254127758371314</v>
      </c>
      <c r="AJ123" s="19">
        <f t="shared" si="57"/>
        <v>1.6011844291538015</v>
      </c>
      <c r="AK123" s="19">
        <f t="shared" si="57"/>
        <v>1.671841527324935</v>
      </c>
      <c r="AL123" s="19">
        <f t="shared" si="57"/>
        <v>1.7679572147085505</v>
      </c>
      <c r="AM123" s="19">
        <f t="shared" si="57"/>
        <v>1.6555685169412848</v>
      </c>
      <c r="AN123" s="1"/>
      <c r="AO123" s="52"/>
      <c r="AP123" s="19"/>
      <c r="AQ123" s="19"/>
      <c r="AR123" s="19"/>
      <c r="AS123" s="19"/>
      <c r="AT123" s="19"/>
      <c r="AU123" s="19"/>
      <c r="AV123" s="19"/>
    </row>
    <row r="124" spans="3:48" x14ac:dyDescent="0.25">
      <c r="C124" s="1" t="s">
        <v>11</v>
      </c>
      <c r="D124" s="19">
        <f>E83/E84</f>
        <v>1.3273672952950979</v>
      </c>
      <c r="E124" s="19">
        <f t="shared" ref="E124:AM124" si="58">F83/F84</f>
        <v>1.390084327484074</v>
      </c>
      <c r="F124" s="19">
        <f t="shared" si="58"/>
        <v>1.4786361171924252</v>
      </c>
      <c r="G124" s="19">
        <f t="shared" si="58"/>
        <v>1.5451293816338281</v>
      </c>
      <c r="H124" s="19">
        <f t="shared" si="58"/>
        <v>1.6000149720279613</v>
      </c>
      <c r="I124" s="19">
        <f t="shared" si="58"/>
        <v>1.5726191723821155</v>
      </c>
      <c r="J124" s="19">
        <f t="shared" si="58"/>
        <v>1.6104122375397363</v>
      </c>
      <c r="K124" s="19">
        <f t="shared" si="58"/>
        <v>1.5664696649637551</v>
      </c>
      <c r="L124" s="19">
        <f t="shared" si="58"/>
        <v>1.4470753436531423</v>
      </c>
      <c r="M124" s="19">
        <f t="shared" si="58"/>
        <v>1.3804536699343517</v>
      </c>
      <c r="N124" s="19">
        <f t="shared" si="58"/>
        <v>1.3318508502356072</v>
      </c>
      <c r="O124" s="19">
        <f t="shared" si="58"/>
        <v>1.2773506614100902</v>
      </c>
      <c r="P124" s="19">
        <f t="shared" si="58"/>
        <v>1.2923149030195638</v>
      </c>
      <c r="Q124" s="19">
        <f t="shared" si="58"/>
        <v>1.299815423315777</v>
      </c>
      <c r="R124" s="19">
        <f t="shared" si="58"/>
        <v>1.2777498187247576</v>
      </c>
      <c r="S124" s="19">
        <f t="shared" si="58"/>
        <v>1.3236230813575873</v>
      </c>
      <c r="T124" s="19">
        <f t="shared" si="58"/>
        <v>1.3002752563255355</v>
      </c>
      <c r="U124" s="19">
        <f t="shared" si="58"/>
        <v>1.2512186442271676</v>
      </c>
      <c r="V124" s="19">
        <f t="shared" si="58"/>
        <v>1.2347497838802497</v>
      </c>
      <c r="W124" s="19">
        <f t="shared" si="58"/>
        <v>1.2002662767746441</v>
      </c>
      <c r="X124" s="19">
        <f t="shared" si="58"/>
        <v>1.4533750203509013</v>
      </c>
      <c r="Y124" s="19">
        <f t="shared" si="58"/>
        <v>1.6591176859427235</v>
      </c>
      <c r="Z124" s="19">
        <f t="shared" si="58"/>
        <v>1.6992772997595349</v>
      </c>
      <c r="AA124" s="19">
        <f t="shared" si="58"/>
        <v>1.7277240202387811</v>
      </c>
      <c r="AB124" s="19">
        <f t="shared" si="58"/>
        <v>1.5026850363632083</v>
      </c>
      <c r="AC124" s="19">
        <f t="shared" si="58"/>
        <v>1.4557676120350738</v>
      </c>
      <c r="AD124" s="19">
        <f t="shared" si="58"/>
        <v>1.5146297015162264</v>
      </c>
      <c r="AE124" s="19">
        <f t="shared" si="58"/>
        <v>1.6082023046279321</v>
      </c>
      <c r="AF124" s="19">
        <f t="shared" si="58"/>
        <v>1.7160186451367876</v>
      </c>
      <c r="AG124" s="19">
        <f t="shared" si="58"/>
        <v>1.7524559636539538</v>
      </c>
      <c r="AH124" s="19">
        <f t="shared" si="58"/>
        <v>1.7018148074204031</v>
      </c>
      <c r="AI124" s="19">
        <f t="shared" si="58"/>
        <v>1.6763985315454375</v>
      </c>
      <c r="AJ124" s="19">
        <f t="shared" si="58"/>
        <v>1.6022086748309825</v>
      </c>
      <c r="AK124" s="19">
        <f t="shared" si="58"/>
        <v>1.4880306725181192</v>
      </c>
      <c r="AL124" s="19">
        <f t="shared" si="58"/>
        <v>1.5612787155743988</v>
      </c>
      <c r="AM124" s="19">
        <f t="shared" si="58"/>
        <v>1.5079597880259357</v>
      </c>
      <c r="AN124" s="1"/>
      <c r="AO124" s="52"/>
      <c r="AP124" s="19"/>
      <c r="AQ124" s="19"/>
      <c r="AR124" s="19"/>
      <c r="AS124" s="19"/>
      <c r="AT124" s="19"/>
      <c r="AU124" s="19"/>
      <c r="AV124" s="19"/>
    </row>
    <row r="125" spans="3:48" x14ac:dyDescent="0.25">
      <c r="C125" s="1" t="s">
        <v>12</v>
      </c>
      <c r="D125" s="19">
        <f>E85/E86</f>
        <v>1.4503822019001571</v>
      </c>
      <c r="E125" s="19">
        <f t="shared" ref="E125:AM125" si="59">F85/F86</f>
        <v>1.3843308003313728</v>
      </c>
      <c r="F125" s="19">
        <f t="shared" si="59"/>
        <v>1.3453294809987628</v>
      </c>
      <c r="G125" s="19">
        <f t="shared" si="59"/>
        <v>1.357738073409684</v>
      </c>
      <c r="H125" s="19">
        <f t="shared" si="59"/>
        <v>1.4007929835755539</v>
      </c>
      <c r="I125" s="19">
        <f t="shared" si="59"/>
        <v>1.4949866944419841</v>
      </c>
      <c r="J125" s="19">
        <f t="shared" si="59"/>
        <v>1.5921951705512507</v>
      </c>
      <c r="K125" s="19">
        <f t="shared" si="59"/>
        <v>1.5958351514367954</v>
      </c>
      <c r="L125" s="19">
        <f t="shared" si="59"/>
        <v>1.5325373823244184</v>
      </c>
      <c r="M125" s="19">
        <f t="shared" si="59"/>
        <v>1.410007961709538</v>
      </c>
      <c r="N125" s="19">
        <f t="shared" si="59"/>
        <v>1.3072916260465921</v>
      </c>
      <c r="O125" s="19">
        <f t="shared" si="59"/>
        <v>1.2439362643327707</v>
      </c>
      <c r="P125" s="19">
        <f t="shared" si="59"/>
        <v>1.232142869712795</v>
      </c>
      <c r="Q125" s="19">
        <f t="shared" si="59"/>
        <v>1.2433915607945007</v>
      </c>
      <c r="R125" s="19">
        <f t="shared" si="59"/>
        <v>1.2566692251275586</v>
      </c>
      <c r="S125" s="19">
        <f t="shared" si="59"/>
        <v>1.2924864780527414</v>
      </c>
      <c r="T125" s="19">
        <f t="shared" si="59"/>
        <v>1.3267338634941799</v>
      </c>
      <c r="U125" s="19">
        <f t="shared" si="59"/>
        <v>1.3714794888527722</v>
      </c>
      <c r="V125" s="19">
        <f t="shared" si="59"/>
        <v>1.3977071062176305</v>
      </c>
      <c r="W125" s="19">
        <f t="shared" si="59"/>
        <v>1.4432686710650642</v>
      </c>
      <c r="X125" s="19">
        <f t="shared" si="59"/>
        <v>1.4695961698979985</v>
      </c>
      <c r="Y125" s="19">
        <f t="shared" si="59"/>
        <v>1.4605453726454218</v>
      </c>
      <c r="Z125" s="19">
        <f t="shared" si="59"/>
        <v>1.4578773118639223</v>
      </c>
      <c r="AA125" s="19">
        <f t="shared" si="59"/>
        <v>1.3901079660344671</v>
      </c>
      <c r="AB125" s="19">
        <f t="shared" si="59"/>
        <v>1.3707872730001729</v>
      </c>
      <c r="AC125" s="19">
        <f t="shared" si="59"/>
        <v>1.3592943744548278</v>
      </c>
      <c r="AD125" s="19">
        <f t="shared" si="59"/>
        <v>1.4024536763495123</v>
      </c>
      <c r="AE125" s="19">
        <f t="shared" si="59"/>
        <v>1.4834025075824651</v>
      </c>
      <c r="AF125" s="19">
        <f t="shared" si="59"/>
        <v>1.5450107456865187</v>
      </c>
      <c r="AG125" s="19">
        <f t="shared" si="59"/>
        <v>1.6209439183500103</v>
      </c>
      <c r="AH125" s="19">
        <f t="shared" si="59"/>
        <v>1.6435005381512158</v>
      </c>
      <c r="AI125" s="19">
        <f t="shared" si="59"/>
        <v>1.6358397952961927</v>
      </c>
      <c r="AJ125" s="19">
        <f t="shared" si="59"/>
        <v>1.595007874682284</v>
      </c>
      <c r="AK125" s="19">
        <f t="shared" si="59"/>
        <v>1.5121809507407895</v>
      </c>
      <c r="AL125" s="19">
        <f t="shared" si="59"/>
        <v>1.4576301319337581</v>
      </c>
      <c r="AM125" s="19">
        <f t="shared" si="59"/>
        <v>1.4329236780299257</v>
      </c>
      <c r="AN125" s="1"/>
      <c r="AO125" s="52"/>
      <c r="AP125" s="19"/>
      <c r="AQ125" s="19"/>
      <c r="AR125" s="19"/>
      <c r="AS125" s="19"/>
      <c r="AT125" s="19"/>
      <c r="AU125" s="19"/>
      <c r="AV125" s="19"/>
    </row>
    <row r="126" spans="3:48" x14ac:dyDescent="0.25">
      <c r="C126" s="1" t="s">
        <v>85</v>
      </c>
      <c r="D126" s="19">
        <f>E87/E88</f>
        <v>1.4903231540633375</v>
      </c>
      <c r="E126" s="19">
        <f t="shared" ref="E126:AM126" si="60">F87/F88</f>
        <v>1.5366472081346492</v>
      </c>
      <c r="F126" s="19">
        <f t="shared" si="60"/>
        <v>1.5972934133797625</v>
      </c>
      <c r="G126" s="19">
        <f t="shared" si="60"/>
        <v>1.5804696914653331</v>
      </c>
      <c r="H126" s="19">
        <f t="shared" si="60"/>
        <v>1.5620064127964128</v>
      </c>
      <c r="I126" s="19">
        <f t="shared" si="60"/>
        <v>1.5521371879909156</v>
      </c>
      <c r="J126" s="19">
        <f t="shared" si="60"/>
        <v>1.5798361010292468</v>
      </c>
      <c r="K126" s="19">
        <f t="shared" si="60"/>
        <v>1.6176823812554126</v>
      </c>
      <c r="L126" s="19">
        <f t="shared" si="60"/>
        <v>1.5864491858595289</v>
      </c>
      <c r="M126" s="19">
        <f t="shared" si="60"/>
        <v>1.5442605098794151</v>
      </c>
      <c r="N126" s="19">
        <f t="shared" si="60"/>
        <v>1.5367572397862725</v>
      </c>
      <c r="O126" s="19">
        <f t="shared" si="60"/>
        <v>1.4412330384405816</v>
      </c>
      <c r="P126" s="19">
        <f t="shared" si="60"/>
        <v>1.4214580106681434</v>
      </c>
      <c r="Q126" s="19">
        <f t="shared" si="60"/>
        <v>1.402850548268485</v>
      </c>
      <c r="R126" s="19">
        <f t="shared" si="60"/>
        <v>1.2902467344552926</v>
      </c>
      <c r="S126" s="19">
        <f t="shared" si="60"/>
        <v>1.2796086264617244</v>
      </c>
      <c r="T126" s="19">
        <f t="shared" si="60"/>
        <v>1.2688767516220769</v>
      </c>
      <c r="U126" s="19">
        <f t="shared" si="60"/>
        <v>1.3188161540518855</v>
      </c>
      <c r="V126" s="19">
        <f t="shared" si="60"/>
        <v>1.4027408997398334</v>
      </c>
      <c r="W126" s="19">
        <f t="shared" si="60"/>
        <v>1.4845201353098754</v>
      </c>
      <c r="X126" s="19">
        <f t="shared" si="60"/>
        <v>1.5116982176344484</v>
      </c>
      <c r="Y126" s="19">
        <f t="shared" si="60"/>
        <v>1.5082621822917801</v>
      </c>
      <c r="Z126" s="19">
        <f t="shared" si="60"/>
        <v>1.4953569319763513</v>
      </c>
      <c r="AA126" s="19">
        <f t="shared" si="60"/>
        <v>1.4212251941328735</v>
      </c>
      <c r="AB126" s="19">
        <f t="shared" si="60"/>
        <v>1.4084725401622487</v>
      </c>
      <c r="AC126" s="19">
        <f t="shared" si="60"/>
        <v>1.395216522657059</v>
      </c>
      <c r="AD126" s="19">
        <f t="shared" si="60"/>
        <v>1.3950701033594923</v>
      </c>
      <c r="AE126" s="19">
        <f t="shared" si="60"/>
        <v>1.4409513111169494</v>
      </c>
      <c r="AF126" s="19">
        <f t="shared" si="60"/>
        <v>1.4524651788915013</v>
      </c>
      <c r="AG126" s="19">
        <f t="shared" si="60"/>
        <v>1.4784018474875626</v>
      </c>
      <c r="AH126" s="19">
        <f t="shared" si="60"/>
        <v>1.4876342656954853</v>
      </c>
      <c r="AI126" s="19">
        <f t="shared" si="60"/>
        <v>1.4654838793405518</v>
      </c>
      <c r="AJ126" s="19">
        <f t="shared" si="60"/>
        <v>1.4652029000051725</v>
      </c>
      <c r="AK126" s="19">
        <f t="shared" si="60"/>
        <v>1.5364219639127934</v>
      </c>
      <c r="AL126" s="19">
        <f t="shared" si="60"/>
        <v>1.596885190913665</v>
      </c>
      <c r="AM126" s="19">
        <f t="shared" si="60"/>
        <v>1.7094249400907084</v>
      </c>
      <c r="AN126" s="1"/>
      <c r="AO126" s="52"/>
      <c r="AP126" s="19"/>
      <c r="AQ126" s="19"/>
      <c r="AR126" s="19"/>
      <c r="AS126" s="19"/>
      <c r="AT126" s="19"/>
      <c r="AU126" s="19"/>
      <c r="AV126" s="19"/>
    </row>
    <row r="127" spans="3:48" x14ac:dyDescent="0.25">
      <c r="C127" s="1" t="s">
        <v>13</v>
      </c>
      <c r="D127" s="19">
        <f>E89/E90</f>
        <v>1.4514728254915537</v>
      </c>
      <c r="E127" s="19">
        <f t="shared" ref="E127:AM127" si="61">F89/F90</f>
        <v>1.4646822525007577</v>
      </c>
      <c r="F127" s="19">
        <f t="shared" si="61"/>
        <v>1.4949952355305136</v>
      </c>
      <c r="G127" s="19">
        <f t="shared" si="61"/>
        <v>1.5126910972296161</v>
      </c>
      <c r="H127" s="19">
        <f t="shared" si="61"/>
        <v>1.5233999235402866</v>
      </c>
      <c r="I127" s="19">
        <f t="shared" si="61"/>
        <v>1.5261703993726274</v>
      </c>
      <c r="J127" s="19">
        <f t="shared" si="61"/>
        <v>1.4800312802866429</v>
      </c>
      <c r="K127" s="19">
        <f t="shared" si="61"/>
        <v>1.4518124528152629</v>
      </c>
      <c r="L127" s="19">
        <f t="shared" si="61"/>
        <v>1.4203745983399225</v>
      </c>
      <c r="M127" s="19">
        <f t="shared" si="61"/>
        <v>1.4036509696368482</v>
      </c>
      <c r="N127" s="19">
        <f t="shared" si="61"/>
        <v>1.4296759787157358</v>
      </c>
      <c r="O127" s="19">
        <f t="shared" si="61"/>
        <v>1.4542241373396487</v>
      </c>
      <c r="P127" s="19">
        <f t="shared" si="61"/>
        <v>1.4790938330303456</v>
      </c>
      <c r="Q127" s="19">
        <f t="shared" si="61"/>
        <v>1.4563973043795659</v>
      </c>
      <c r="R127" s="19">
        <f t="shared" si="61"/>
        <v>1.4180163767063678</v>
      </c>
      <c r="S127" s="19">
        <f t="shared" si="61"/>
        <v>1.3830079893531448</v>
      </c>
      <c r="T127" s="19">
        <f t="shared" si="61"/>
        <v>1.3482518718971526</v>
      </c>
      <c r="U127" s="19">
        <f t="shared" si="61"/>
        <v>1.3352517521973153</v>
      </c>
      <c r="V127" s="19">
        <f t="shared" si="61"/>
        <v>1.3706737306281078</v>
      </c>
      <c r="W127" s="19">
        <f t="shared" si="61"/>
        <v>1.3998182041648575</v>
      </c>
      <c r="X127" s="19">
        <f t="shared" si="61"/>
        <v>1.4193508540188595</v>
      </c>
      <c r="Y127" s="19">
        <f t="shared" si="61"/>
        <v>1.4360267137007428</v>
      </c>
      <c r="Z127" s="19">
        <f t="shared" si="61"/>
        <v>1.404773354266557</v>
      </c>
      <c r="AA127" s="19">
        <f t="shared" si="61"/>
        <v>1.3951719622031524</v>
      </c>
      <c r="AB127" s="19">
        <f t="shared" si="61"/>
        <v>1.3861990329785538</v>
      </c>
      <c r="AC127" s="19">
        <f t="shared" si="61"/>
        <v>1.3792846273369048</v>
      </c>
      <c r="AD127" s="19">
        <f t="shared" si="61"/>
        <v>1.3908093083649495</v>
      </c>
      <c r="AE127" s="19">
        <f t="shared" si="61"/>
        <v>1.3951766081086541</v>
      </c>
      <c r="AF127" s="19">
        <f t="shared" si="61"/>
        <v>1.4020401906303119</v>
      </c>
      <c r="AG127" s="19">
        <f t="shared" si="61"/>
        <v>1.4177828624267337</v>
      </c>
      <c r="AH127" s="19">
        <f t="shared" si="61"/>
        <v>1.4065349772695135</v>
      </c>
      <c r="AI127" s="19">
        <f t="shared" si="61"/>
        <v>1.4129845310881697</v>
      </c>
      <c r="AJ127" s="19">
        <f t="shared" si="61"/>
        <v>1.4238837085373972</v>
      </c>
      <c r="AK127" s="19">
        <f t="shared" si="61"/>
        <v>1.4405605452627035</v>
      </c>
      <c r="AL127" s="19">
        <f t="shared" si="61"/>
        <v>1.4823344015237083</v>
      </c>
      <c r="AM127" s="19">
        <f t="shared" si="61"/>
        <v>1.4686109022219394</v>
      </c>
      <c r="AN127" s="1"/>
      <c r="AO127" s="52"/>
      <c r="AP127" s="19"/>
      <c r="AQ127" s="19"/>
      <c r="AR127" s="19"/>
      <c r="AS127" s="19"/>
      <c r="AT127" s="19"/>
      <c r="AU127" s="19"/>
      <c r="AV127" s="19"/>
    </row>
    <row r="128" spans="3:48" x14ac:dyDescent="0.25">
      <c r="C128" s="1" t="s">
        <v>14</v>
      </c>
      <c r="D128" s="19">
        <f>E91/E92</f>
        <v>1.3681533452028978</v>
      </c>
      <c r="E128" s="19">
        <f t="shared" ref="E128:AM128" si="62">F91/F92</f>
        <v>1.4041911812617773</v>
      </c>
      <c r="F128" s="19">
        <f t="shared" si="62"/>
        <v>1.4780012704074077</v>
      </c>
      <c r="G128" s="19">
        <f t="shared" si="62"/>
        <v>1.5179535700895981</v>
      </c>
      <c r="H128" s="19">
        <f t="shared" si="62"/>
        <v>1.5193411955805609</v>
      </c>
      <c r="I128" s="19">
        <f t="shared" si="62"/>
        <v>1.5197170025764597</v>
      </c>
      <c r="J128" s="19">
        <f t="shared" si="62"/>
        <v>1.4676385811501991</v>
      </c>
      <c r="K128" s="19">
        <f t="shared" si="62"/>
        <v>1.4373332169422617</v>
      </c>
      <c r="L128" s="19">
        <f t="shared" si="62"/>
        <v>1.3969381151519373</v>
      </c>
      <c r="M128" s="19">
        <f t="shared" si="62"/>
        <v>1.3973289875138375</v>
      </c>
      <c r="N128" s="19">
        <f t="shared" si="62"/>
        <v>1.4204429551584796</v>
      </c>
      <c r="O128" s="19">
        <f t="shared" si="62"/>
        <v>1.4526786787959183</v>
      </c>
      <c r="P128" s="19">
        <f t="shared" si="62"/>
        <v>1.5071025533088014</v>
      </c>
      <c r="Q128" s="19">
        <f t="shared" si="62"/>
        <v>1.5350626044867659</v>
      </c>
      <c r="R128" s="19">
        <f t="shared" si="62"/>
        <v>1.550210111029612</v>
      </c>
      <c r="S128" s="19">
        <f t="shared" si="62"/>
        <v>1.5158674085031112</v>
      </c>
      <c r="T128" s="19">
        <f t="shared" si="62"/>
        <v>1.5090247826081458</v>
      </c>
      <c r="U128" s="19">
        <f t="shared" si="62"/>
        <v>1.4730838823928025</v>
      </c>
      <c r="V128" s="19">
        <f t="shared" si="62"/>
        <v>1.4430893931293411</v>
      </c>
      <c r="W128" s="19">
        <f t="shared" si="62"/>
        <v>1.4490953020485546</v>
      </c>
      <c r="X128" s="19">
        <f t="shared" si="62"/>
        <v>1.4283702944277459</v>
      </c>
      <c r="Y128" s="19">
        <f t="shared" si="62"/>
        <v>1.441719259917553</v>
      </c>
      <c r="Z128" s="19">
        <f t="shared" si="62"/>
        <v>1.4635014361760736</v>
      </c>
      <c r="AA128" s="19">
        <f t="shared" si="62"/>
        <v>1.4786087999046611</v>
      </c>
      <c r="AB128" s="19">
        <f t="shared" si="62"/>
        <v>1.4745911082729093</v>
      </c>
      <c r="AC128" s="19">
        <f t="shared" si="62"/>
        <v>1.4466559148136651</v>
      </c>
      <c r="AD128" s="19">
        <f t="shared" si="62"/>
        <v>1.4174454955474274</v>
      </c>
      <c r="AE128" s="19">
        <f t="shared" si="62"/>
        <v>1.385522096040696</v>
      </c>
      <c r="AF128" s="19">
        <f t="shared" si="62"/>
        <v>1.3950640342713574</v>
      </c>
      <c r="AG128" s="19">
        <f t="shared" si="62"/>
        <v>1.4102866540216896</v>
      </c>
      <c r="AH128" s="19">
        <f t="shared" si="62"/>
        <v>1.5183904669145261</v>
      </c>
      <c r="AI128" s="19">
        <f t="shared" si="62"/>
        <v>1.6161921332363056</v>
      </c>
      <c r="AJ128" s="19">
        <f t="shared" si="62"/>
        <v>1.7023255441305367</v>
      </c>
      <c r="AK128" s="19">
        <f t="shared" si="62"/>
        <v>1.796133345580629</v>
      </c>
      <c r="AL128" s="19">
        <f t="shared" si="62"/>
        <v>1.7468880551890937</v>
      </c>
      <c r="AM128" s="19">
        <f t="shared" si="62"/>
        <v>1.6588596914216758</v>
      </c>
      <c r="AN128" s="1"/>
      <c r="AO128" s="52"/>
      <c r="AP128" s="19"/>
      <c r="AQ128" s="19"/>
      <c r="AR128" s="19"/>
      <c r="AS128" s="19"/>
      <c r="AT128" s="19"/>
      <c r="AU128" s="19"/>
      <c r="AV128" s="19"/>
    </row>
    <row r="129" spans="3:48" x14ac:dyDescent="0.25">
      <c r="C129" s="1" t="s">
        <v>15</v>
      </c>
      <c r="D129" s="19">
        <f>E93/E94</f>
        <v>1.2346348955320727</v>
      </c>
      <c r="E129" s="19">
        <f t="shared" ref="E129:AM129" si="63">F93/F94</f>
        <v>1.2473961294666625</v>
      </c>
      <c r="F129" s="19">
        <f t="shared" si="63"/>
        <v>1.2591805632132493</v>
      </c>
      <c r="G129" s="19">
        <f t="shared" si="63"/>
        <v>1.2782603610589525</v>
      </c>
      <c r="H129" s="19">
        <f t="shared" si="63"/>
        <v>1.3317129723858059</v>
      </c>
      <c r="I129" s="19">
        <f t="shared" si="63"/>
        <v>1.3695897379726658</v>
      </c>
      <c r="J129" s="19">
        <f t="shared" si="63"/>
        <v>1.3550572753844177</v>
      </c>
      <c r="K129" s="19">
        <f t="shared" si="63"/>
        <v>1.335712978158464</v>
      </c>
      <c r="L129" s="19">
        <f t="shared" si="63"/>
        <v>1.3130665924284695</v>
      </c>
      <c r="M129" s="19">
        <f t="shared" si="63"/>
        <v>1.2859937888296942</v>
      </c>
      <c r="N129" s="19">
        <f t="shared" si="63"/>
        <v>1.307232449728424</v>
      </c>
      <c r="O129" s="19">
        <f t="shared" si="63"/>
        <v>1.3453706094810509</v>
      </c>
      <c r="P129" s="19">
        <f t="shared" si="63"/>
        <v>1.3531102033567484</v>
      </c>
      <c r="Q129" s="19">
        <f t="shared" si="63"/>
        <v>1.3740335680019404</v>
      </c>
      <c r="R129" s="19">
        <f t="shared" si="63"/>
        <v>1.3545193715399435</v>
      </c>
      <c r="S129" s="19">
        <f t="shared" si="63"/>
        <v>1.3268593472626711</v>
      </c>
      <c r="T129" s="19">
        <f t="shared" si="63"/>
        <v>1.3235904923602846</v>
      </c>
      <c r="U129" s="19">
        <f t="shared" si="63"/>
        <v>1.3233608779077308</v>
      </c>
      <c r="V129" s="19">
        <f t="shared" si="63"/>
        <v>1.3357831142788918</v>
      </c>
      <c r="W129" s="19">
        <f t="shared" si="63"/>
        <v>1.3504733813947516</v>
      </c>
      <c r="X129" s="19">
        <f t="shared" si="63"/>
        <v>1.3544401652044034</v>
      </c>
      <c r="Y129" s="19">
        <f t="shared" si="63"/>
        <v>1.3380627927386743</v>
      </c>
      <c r="Z129" s="19">
        <f t="shared" si="63"/>
        <v>1.3358160152256298</v>
      </c>
      <c r="AA129" s="19">
        <f t="shared" si="63"/>
        <v>1.3441838809703168</v>
      </c>
      <c r="AB129" s="19">
        <f t="shared" si="63"/>
        <v>1.3596594500493779</v>
      </c>
      <c r="AC129" s="19">
        <f t="shared" si="63"/>
        <v>1.3894016000315799</v>
      </c>
      <c r="AD129" s="19">
        <f t="shared" si="63"/>
        <v>1.3681696749960377</v>
      </c>
      <c r="AE129" s="19">
        <f t="shared" si="63"/>
        <v>1.3406214053420189</v>
      </c>
      <c r="AF129" s="19">
        <f t="shared" si="63"/>
        <v>1.3326963747806009</v>
      </c>
      <c r="AG129" s="19">
        <f t="shared" si="63"/>
        <v>1.3073880832490612</v>
      </c>
      <c r="AH129" s="19">
        <f t="shared" si="63"/>
        <v>1.3130087917367728</v>
      </c>
      <c r="AI129" s="19">
        <f t="shared" si="63"/>
        <v>1.3468249766001275</v>
      </c>
      <c r="AJ129" s="19">
        <f t="shared" si="63"/>
        <v>1.3554256273792846</v>
      </c>
      <c r="AK129" s="19">
        <f t="shared" si="63"/>
        <v>1.3951837214323068</v>
      </c>
      <c r="AL129" s="19">
        <f t="shared" si="63"/>
        <v>1.4550061411270145</v>
      </c>
      <c r="AM129" s="19">
        <f t="shared" si="63"/>
        <v>1.459583949889359</v>
      </c>
      <c r="AN129" s="1"/>
      <c r="AO129" s="52"/>
      <c r="AP129" s="19"/>
      <c r="AQ129" s="19"/>
      <c r="AR129" s="19"/>
      <c r="AS129" s="19"/>
      <c r="AT129" s="19"/>
      <c r="AU129" s="19"/>
      <c r="AV129" s="19"/>
    </row>
    <row r="130" spans="3:48" x14ac:dyDescent="0.25">
      <c r="C130" s="1" t="s">
        <v>16</v>
      </c>
      <c r="D130" s="19">
        <f>E95/E96</f>
        <v>1.2931266266301922</v>
      </c>
      <c r="E130" s="19">
        <f t="shared" ref="E130:AM130" si="64">F95/F96</f>
        <v>1.2551964678191454</v>
      </c>
      <c r="F130" s="19">
        <f t="shared" si="64"/>
        <v>1.2577571844589635</v>
      </c>
      <c r="G130" s="19">
        <f t="shared" si="64"/>
        <v>1.2266194550659986</v>
      </c>
      <c r="H130" s="19">
        <f t="shared" si="64"/>
        <v>1.239570570548667</v>
      </c>
      <c r="I130" s="19">
        <f t="shared" si="64"/>
        <v>1.238024526829117</v>
      </c>
      <c r="J130" s="19">
        <f t="shared" si="64"/>
        <v>1.2330658627220499</v>
      </c>
      <c r="K130" s="19">
        <f t="shared" si="64"/>
        <v>1.2380792378094299</v>
      </c>
      <c r="L130" s="19">
        <f t="shared" si="64"/>
        <v>1.2494133742245901</v>
      </c>
      <c r="M130" s="19">
        <f t="shared" si="64"/>
        <v>1.2396452665277244</v>
      </c>
      <c r="N130" s="19">
        <f t="shared" si="64"/>
        <v>1.2219240633544073</v>
      </c>
      <c r="O130" s="19">
        <f t="shared" si="64"/>
        <v>1.254198744738346</v>
      </c>
      <c r="P130" s="19">
        <f t="shared" si="64"/>
        <v>1.2522300922783878</v>
      </c>
      <c r="Q130" s="19">
        <f t="shared" si="64"/>
        <v>1.2630044222944317</v>
      </c>
      <c r="R130" s="19">
        <f t="shared" si="64"/>
        <v>1.2940966506574356</v>
      </c>
      <c r="S130" s="19">
        <f t="shared" si="64"/>
        <v>1.2809752096479976</v>
      </c>
      <c r="T130" s="19">
        <f t="shared" si="64"/>
        <v>1.2843235311572845</v>
      </c>
      <c r="U130" s="19">
        <f t="shared" si="64"/>
        <v>1.2793348578396051</v>
      </c>
      <c r="V130" s="19">
        <f t="shared" si="64"/>
        <v>1.2508338527675269</v>
      </c>
      <c r="W130" s="19">
        <f t="shared" si="64"/>
        <v>1.2700401543906981</v>
      </c>
      <c r="X130" s="19">
        <f t="shared" si="64"/>
        <v>1.272347545221022</v>
      </c>
      <c r="Y130" s="19">
        <f t="shared" si="64"/>
        <v>1.2991794176947338</v>
      </c>
      <c r="Z130" s="19">
        <f t="shared" si="64"/>
        <v>1.3137821380105918</v>
      </c>
      <c r="AA130" s="19">
        <f t="shared" si="64"/>
        <v>1.2998296359864918</v>
      </c>
      <c r="AB130" s="19">
        <f t="shared" si="64"/>
        <v>1.3056462679273193</v>
      </c>
      <c r="AC130" s="19">
        <f t="shared" si="64"/>
        <v>1.3237425737570656</v>
      </c>
      <c r="AD130" s="19">
        <f t="shared" si="64"/>
        <v>1.366356090558507</v>
      </c>
      <c r="AE130" s="19">
        <f t="shared" si="64"/>
        <v>1.3954149657747541</v>
      </c>
      <c r="AF130" s="19">
        <f t="shared" si="64"/>
        <v>1.4216747768947826</v>
      </c>
      <c r="AG130" s="19">
        <f t="shared" si="64"/>
        <v>1.4347816387103267</v>
      </c>
      <c r="AH130" s="19">
        <f t="shared" si="64"/>
        <v>1.4009590093087609</v>
      </c>
      <c r="AI130" s="19">
        <f t="shared" si="64"/>
        <v>1.3120845386840649</v>
      </c>
      <c r="AJ130" s="19">
        <f t="shared" si="64"/>
        <v>1.2202603955948736</v>
      </c>
      <c r="AK130" s="19">
        <f t="shared" si="64"/>
        <v>1.1640769484658453</v>
      </c>
      <c r="AL130" s="19">
        <f t="shared" si="64"/>
        <v>1.2121544221735956</v>
      </c>
      <c r="AM130" s="19">
        <f t="shared" si="64"/>
        <v>1.2916206023587748</v>
      </c>
      <c r="AN130" s="1"/>
      <c r="AO130" s="52"/>
      <c r="AP130" s="19"/>
      <c r="AQ130" s="19"/>
      <c r="AR130" s="19"/>
      <c r="AS130" s="19"/>
      <c r="AT130" s="19"/>
      <c r="AU130" s="19"/>
      <c r="AV130" s="19"/>
    </row>
    <row r="131" spans="3:48" x14ac:dyDescent="0.25">
      <c r="C131" s="1" t="s">
        <v>17</v>
      </c>
      <c r="D131" s="19">
        <f>E97/E98</f>
        <v>1.388898165934118</v>
      </c>
      <c r="E131" s="19">
        <f t="shared" ref="E131:AM131" si="65">F97/F98</f>
        <v>1.388395374722178</v>
      </c>
      <c r="F131" s="19">
        <f t="shared" si="65"/>
        <v>1.3961755792933095</v>
      </c>
      <c r="G131" s="19">
        <f t="shared" si="65"/>
        <v>1.4636246566851545</v>
      </c>
      <c r="H131" s="19">
        <f t="shared" si="65"/>
        <v>1.4968262787666164</v>
      </c>
      <c r="I131" s="19">
        <f t="shared" si="65"/>
        <v>1.5236664767941182</v>
      </c>
      <c r="J131" s="19">
        <f t="shared" si="65"/>
        <v>1.5506296241906994</v>
      </c>
      <c r="K131" s="19">
        <f t="shared" si="65"/>
        <v>1.4862694909041405</v>
      </c>
      <c r="L131" s="19">
        <f t="shared" si="65"/>
        <v>1.4017316747625275</v>
      </c>
      <c r="M131" s="19">
        <f t="shared" si="65"/>
        <v>1.3499755154697399</v>
      </c>
      <c r="N131" s="19">
        <f t="shared" si="65"/>
        <v>1.3036215675845186</v>
      </c>
      <c r="O131" s="19">
        <f t="shared" si="65"/>
        <v>1.2904956532555274</v>
      </c>
      <c r="P131" s="19">
        <f t="shared" si="65"/>
        <v>1.304158714350417</v>
      </c>
      <c r="Q131" s="19">
        <f t="shared" si="65"/>
        <v>1.3161779960902458</v>
      </c>
      <c r="R131" s="19">
        <f t="shared" si="65"/>
        <v>1.3322553917824791</v>
      </c>
      <c r="S131" s="19">
        <f t="shared" si="65"/>
        <v>1.3447381933467948</v>
      </c>
      <c r="T131" s="19">
        <f t="shared" si="65"/>
        <v>1.3599588161404337</v>
      </c>
      <c r="U131" s="19">
        <f t="shared" si="65"/>
        <v>1.3618610417108672</v>
      </c>
      <c r="V131" s="19">
        <f t="shared" si="65"/>
        <v>1.352881310103154</v>
      </c>
      <c r="W131" s="19">
        <f t="shared" si="65"/>
        <v>1.3522351666899386</v>
      </c>
      <c r="X131" s="19">
        <f t="shared" si="65"/>
        <v>1.3549204145176326</v>
      </c>
      <c r="Y131" s="19">
        <f t="shared" si="65"/>
        <v>1.3747249696722601</v>
      </c>
      <c r="Z131" s="19">
        <f t="shared" si="65"/>
        <v>1.4210207038013101</v>
      </c>
      <c r="AA131" s="19">
        <f t="shared" si="65"/>
        <v>1.4655359192759299</v>
      </c>
      <c r="AB131" s="19">
        <f t="shared" si="65"/>
        <v>1.4914393203060856</v>
      </c>
      <c r="AC131" s="19">
        <f t="shared" si="65"/>
        <v>1.530895859242869</v>
      </c>
      <c r="AD131" s="19">
        <f t="shared" si="65"/>
        <v>1.5570920293900168</v>
      </c>
      <c r="AE131" s="19">
        <f t="shared" si="65"/>
        <v>1.5665647198070229</v>
      </c>
      <c r="AF131" s="19">
        <f t="shared" si="65"/>
        <v>1.6151876378897745</v>
      </c>
      <c r="AG131" s="19">
        <f t="shared" si="65"/>
        <v>1.6378541205139772</v>
      </c>
      <c r="AH131" s="19">
        <f t="shared" si="65"/>
        <v>1.6637324995218901</v>
      </c>
      <c r="AI131" s="19">
        <f t="shared" si="65"/>
        <v>1.753828562215799</v>
      </c>
      <c r="AJ131" s="19">
        <f t="shared" si="65"/>
        <v>1.7617348210658017</v>
      </c>
      <c r="AK131" s="19">
        <f t="shared" si="65"/>
        <v>1.7295217891697476</v>
      </c>
      <c r="AL131" s="19">
        <f t="shared" si="65"/>
        <v>1.6535061968538363</v>
      </c>
      <c r="AM131" s="19">
        <f t="shared" si="65"/>
        <v>1.5309390404109871</v>
      </c>
      <c r="AN131" s="1"/>
      <c r="AO131" s="52"/>
      <c r="AP131" s="19"/>
      <c r="AQ131" s="19"/>
      <c r="AR131" s="19"/>
      <c r="AS131" s="19"/>
      <c r="AT131" s="19"/>
      <c r="AU131" s="19"/>
      <c r="AV131" s="19"/>
    </row>
    <row r="132" spans="3:48" x14ac:dyDescent="0.25">
      <c r="C132" s="1" t="s">
        <v>20</v>
      </c>
      <c r="D132" s="19">
        <f>E99/E100</f>
        <v>1.4745619262893201</v>
      </c>
      <c r="E132" s="19">
        <f t="shared" ref="E132:AM132" si="66">F99/F100</f>
        <v>1.398986005473484</v>
      </c>
      <c r="F132" s="19">
        <f t="shared" si="66"/>
        <v>1.306228254716381</v>
      </c>
      <c r="G132" s="19">
        <f t="shared" si="66"/>
        <v>1.2667483404846294</v>
      </c>
      <c r="H132" s="19">
        <f t="shared" si="66"/>
        <v>1.2675430260066345</v>
      </c>
      <c r="I132" s="19">
        <f t="shared" si="66"/>
        <v>1.2567830702530147</v>
      </c>
      <c r="J132" s="19">
        <f t="shared" si="66"/>
        <v>1.2858589410963228</v>
      </c>
      <c r="K132" s="19">
        <f t="shared" si="66"/>
        <v>1.2679783597896352</v>
      </c>
      <c r="L132" s="19">
        <f t="shared" si="66"/>
        <v>1.2917307739886768</v>
      </c>
      <c r="M132" s="19">
        <f t="shared" si="66"/>
        <v>1.3139095800552716</v>
      </c>
      <c r="N132" s="19">
        <f t="shared" si="66"/>
        <v>1.3487941831732628</v>
      </c>
      <c r="O132" s="19">
        <f t="shared" si="66"/>
        <v>1.3256730411985955</v>
      </c>
      <c r="P132" s="19">
        <f t="shared" si="66"/>
        <v>1.3024833114638168</v>
      </c>
      <c r="Q132" s="19">
        <f t="shared" si="66"/>
        <v>1.315323074468961</v>
      </c>
      <c r="R132" s="19">
        <f t="shared" si="66"/>
        <v>1.3295081063003087</v>
      </c>
      <c r="S132" s="19">
        <f t="shared" si="66"/>
        <v>1.3752271160404232</v>
      </c>
      <c r="T132" s="19">
        <f t="shared" si="66"/>
        <v>1.4360283959671301</v>
      </c>
      <c r="U132" s="19">
        <f t="shared" si="66"/>
        <v>1.5424127644220256</v>
      </c>
      <c r="V132" s="19">
        <f t="shared" si="66"/>
        <v>1.5798651672234965</v>
      </c>
      <c r="W132" s="19">
        <f t="shared" si="66"/>
        <v>1.6512110500072208</v>
      </c>
      <c r="X132" s="19">
        <f t="shared" si="66"/>
        <v>1.6127665315362745</v>
      </c>
      <c r="Y132" s="19">
        <f t="shared" si="66"/>
        <v>1.4611982767818208</v>
      </c>
      <c r="Z132" s="19">
        <f t="shared" si="66"/>
        <v>1.4662724671491785</v>
      </c>
      <c r="AA132" s="19">
        <f t="shared" si="66"/>
        <v>1.4331223872902523</v>
      </c>
      <c r="AB132" s="19">
        <f t="shared" si="66"/>
        <v>1.4465930743945168</v>
      </c>
      <c r="AC132" s="19">
        <f t="shared" si="66"/>
        <v>1.5014343340400729</v>
      </c>
      <c r="AD132" s="19">
        <f t="shared" si="66"/>
        <v>1.4502574499611061</v>
      </c>
      <c r="AE132" s="19">
        <f t="shared" si="66"/>
        <v>1.4639305519677577</v>
      </c>
      <c r="AF132" s="19">
        <f t="shared" si="66"/>
        <v>1.5127441936816735</v>
      </c>
      <c r="AG132" s="19">
        <f t="shared" si="66"/>
        <v>1.6339148664556864</v>
      </c>
      <c r="AH132" s="19">
        <f t="shared" si="66"/>
        <v>1.7347813593666623</v>
      </c>
      <c r="AI132" s="19">
        <f t="shared" si="66"/>
        <v>1.6773510236760836</v>
      </c>
      <c r="AJ132" s="19">
        <f t="shared" si="66"/>
        <v>1.7101782963808991</v>
      </c>
      <c r="AK132" s="19">
        <f t="shared" si="66"/>
        <v>1.6386884206771721</v>
      </c>
      <c r="AL132" s="19">
        <f t="shared" si="66"/>
        <v>1.5511419512150593</v>
      </c>
      <c r="AM132" s="19">
        <f t="shared" si="66"/>
        <v>1.5660222366719876</v>
      </c>
      <c r="AN132" s="1"/>
      <c r="AO132" s="52"/>
      <c r="AP132" s="19"/>
      <c r="AQ132" s="19"/>
      <c r="AR132" s="19"/>
      <c r="AS132" s="19"/>
      <c r="AT132" s="19"/>
      <c r="AU132" s="19"/>
      <c r="AV132" s="19"/>
    </row>
    <row r="133" spans="3:48" x14ac:dyDescent="0.25">
      <c r="C133" s="1" t="s">
        <v>18</v>
      </c>
      <c r="D133" s="19">
        <f>E101/E102</f>
        <v>1.4012681528515722</v>
      </c>
      <c r="E133" s="19">
        <f t="shared" ref="E133:AM133" si="67">F101/F102</f>
        <v>1.3480220572561452</v>
      </c>
      <c r="F133" s="19">
        <f t="shared" si="67"/>
        <v>1.2801632193152381</v>
      </c>
      <c r="G133" s="19">
        <f t="shared" si="67"/>
        <v>1.2564642000229715</v>
      </c>
      <c r="H133" s="19">
        <f t="shared" si="67"/>
        <v>1.2885580635417728</v>
      </c>
      <c r="I133" s="19">
        <f t="shared" si="67"/>
        <v>1.3616555171377029</v>
      </c>
      <c r="J133" s="19">
        <f t="shared" si="67"/>
        <v>1.4130171239962084</v>
      </c>
      <c r="K133" s="19">
        <f t="shared" si="67"/>
        <v>1.4649179525229037</v>
      </c>
      <c r="L133" s="19">
        <f t="shared" si="67"/>
        <v>1.4442256869248586</v>
      </c>
      <c r="M133" s="19">
        <f t="shared" si="67"/>
        <v>1.4011342114617711</v>
      </c>
      <c r="N133" s="19">
        <f t="shared" si="67"/>
        <v>1.3730094008906271</v>
      </c>
      <c r="O133" s="19">
        <f t="shared" si="67"/>
        <v>1.3728553419575669</v>
      </c>
      <c r="P133" s="19">
        <f t="shared" si="67"/>
        <v>1.3680222331696767</v>
      </c>
      <c r="Q133" s="19">
        <f t="shared" si="67"/>
        <v>1.3842625144192604</v>
      </c>
      <c r="R133" s="19">
        <f t="shared" si="67"/>
        <v>1.3794866657466238</v>
      </c>
      <c r="S133" s="19">
        <f t="shared" si="67"/>
        <v>1.3476073255246546</v>
      </c>
      <c r="T133" s="19">
        <f t="shared" si="67"/>
        <v>1.2964702255480502</v>
      </c>
      <c r="U133" s="19">
        <f t="shared" si="67"/>
        <v>1.2451486110980574</v>
      </c>
      <c r="V133" s="19">
        <f t="shared" si="67"/>
        <v>1.1899890179006176</v>
      </c>
      <c r="W133" s="19">
        <f t="shared" si="67"/>
        <v>1.1564430701839608</v>
      </c>
      <c r="X133" s="19">
        <f t="shared" si="67"/>
        <v>1.1615654951740875</v>
      </c>
      <c r="Y133" s="19">
        <f t="shared" si="67"/>
        <v>1.1922561289099245</v>
      </c>
      <c r="Z133" s="19">
        <f t="shared" si="67"/>
        <v>1.2604555411490079</v>
      </c>
      <c r="AA133" s="19">
        <f t="shared" si="67"/>
        <v>1.2609140485184307</v>
      </c>
      <c r="AB133" s="19">
        <f t="shared" si="67"/>
        <v>1.2973499340387815</v>
      </c>
      <c r="AC133" s="19">
        <f t="shared" si="67"/>
        <v>1.3313248195345497</v>
      </c>
      <c r="AD133" s="19">
        <f t="shared" si="67"/>
        <v>1.3329435927070543</v>
      </c>
      <c r="AE133" s="19">
        <f t="shared" si="67"/>
        <v>1.3273668860305112</v>
      </c>
      <c r="AF133" s="19">
        <f t="shared" si="67"/>
        <v>1.3114641709500272</v>
      </c>
      <c r="AG133" s="19">
        <f t="shared" si="67"/>
        <v>1.2976314602013941</v>
      </c>
      <c r="AH133" s="19">
        <f t="shared" si="67"/>
        <v>1.3187891759979651</v>
      </c>
      <c r="AI133" s="19">
        <f t="shared" si="67"/>
        <v>1.3743495069550438</v>
      </c>
      <c r="AJ133" s="19">
        <f t="shared" si="67"/>
        <v>1.4411515293561827</v>
      </c>
      <c r="AK133" s="19">
        <f t="shared" si="67"/>
        <v>1.4580473801360472</v>
      </c>
      <c r="AL133" s="19">
        <f t="shared" si="67"/>
        <v>1.4295468799734159</v>
      </c>
      <c r="AM133" s="19">
        <f t="shared" si="67"/>
        <v>1.4355656526113776</v>
      </c>
      <c r="AN133" s="1"/>
      <c r="AO133" s="52"/>
      <c r="AP133" s="19"/>
      <c r="AQ133" s="19"/>
      <c r="AR133" s="19"/>
      <c r="AS133" s="19"/>
      <c r="AT133" s="19"/>
      <c r="AU133" s="19"/>
      <c r="AV133" s="19"/>
    </row>
    <row r="134" spans="3:48" x14ac:dyDescent="0.25">
      <c r="C134" s="1" t="s">
        <v>19</v>
      </c>
      <c r="D134" s="19">
        <f>E103/E104</f>
        <v>1.4341773688605706</v>
      </c>
      <c r="E134" s="19">
        <f t="shared" ref="E134:AM134" si="68">F103/F104</f>
        <v>1.376061610949465</v>
      </c>
      <c r="F134" s="19">
        <f t="shared" si="68"/>
        <v>1.3753176729665446</v>
      </c>
      <c r="G134" s="19">
        <f t="shared" si="68"/>
        <v>1.3633115163532368</v>
      </c>
      <c r="H134" s="19">
        <f t="shared" si="68"/>
        <v>1.3953820294440002</v>
      </c>
      <c r="I134" s="19">
        <f t="shared" si="68"/>
        <v>1.4467434005985218</v>
      </c>
      <c r="J134" s="19">
        <f t="shared" si="68"/>
        <v>1.4655115560911691</v>
      </c>
      <c r="K134" s="19">
        <f t="shared" si="68"/>
        <v>1.5008105350272749</v>
      </c>
      <c r="L134" s="19">
        <f t="shared" si="68"/>
        <v>1.5694603383582384</v>
      </c>
      <c r="M134" s="19">
        <f t="shared" si="68"/>
        <v>1.5499895165451263</v>
      </c>
      <c r="N134" s="19">
        <f t="shared" si="68"/>
        <v>1.5338439859971069</v>
      </c>
      <c r="O134" s="19">
        <f t="shared" si="68"/>
        <v>1.5052333808405602</v>
      </c>
      <c r="P134" s="19">
        <f t="shared" si="68"/>
        <v>1.4449267661427734</v>
      </c>
      <c r="Q134" s="19">
        <f t="shared" si="68"/>
        <v>1.432176586634555</v>
      </c>
      <c r="R134" s="19">
        <f t="shared" si="68"/>
        <v>1.4078891333491239</v>
      </c>
      <c r="S134" s="19">
        <f t="shared" si="68"/>
        <v>1.3884802749250664</v>
      </c>
      <c r="T134" s="19">
        <f t="shared" si="68"/>
        <v>1.352782898980466</v>
      </c>
      <c r="U134" s="19">
        <f t="shared" si="68"/>
        <v>1.3476717262235036</v>
      </c>
      <c r="V134" s="19">
        <f t="shared" si="68"/>
        <v>1.3555450175746737</v>
      </c>
      <c r="W134" s="19">
        <f t="shared" si="68"/>
        <v>1.3615688418182401</v>
      </c>
      <c r="X134" s="19">
        <f t="shared" si="68"/>
        <v>1.3535286916712852</v>
      </c>
      <c r="Y134" s="19">
        <f t="shared" si="68"/>
        <v>1.3696254824690133</v>
      </c>
      <c r="Z134" s="19">
        <f t="shared" si="68"/>
        <v>1.3645992136823457</v>
      </c>
      <c r="AA134" s="19">
        <f t="shared" si="68"/>
        <v>1.4130004216128704</v>
      </c>
      <c r="AB134" s="19">
        <f t="shared" si="68"/>
        <v>1.474042903570655</v>
      </c>
      <c r="AC134" s="19">
        <f t="shared" si="68"/>
        <v>1.4820988766860181</v>
      </c>
      <c r="AD134" s="19">
        <f t="shared" si="68"/>
        <v>1.5029197229651028</v>
      </c>
      <c r="AE134" s="19">
        <f t="shared" si="68"/>
        <v>1.4510569162560614</v>
      </c>
      <c r="AF134" s="19">
        <f t="shared" si="68"/>
        <v>1.3909191268543826</v>
      </c>
      <c r="AG134" s="19">
        <f t="shared" si="68"/>
        <v>1.3556656235185427</v>
      </c>
      <c r="AH134" s="19">
        <f t="shared" si="68"/>
        <v>1.3326498205240291</v>
      </c>
      <c r="AI134" s="19">
        <f t="shared" si="68"/>
        <v>1.3279988102785423</v>
      </c>
      <c r="AJ134" s="19">
        <f t="shared" si="68"/>
        <v>1.3225781182979242</v>
      </c>
      <c r="AK134" s="19">
        <f t="shared" si="68"/>
        <v>1.2966711233174464</v>
      </c>
      <c r="AL134" s="19">
        <f t="shared" si="68"/>
        <v>1.330129149771631</v>
      </c>
      <c r="AM134" s="19">
        <f t="shared" si="68"/>
        <v>1.4075823678606565</v>
      </c>
      <c r="AN134" s="1"/>
      <c r="AO134" s="52"/>
      <c r="AP134" s="19"/>
      <c r="AQ134" s="19"/>
      <c r="AR134" s="19"/>
      <c r="AS134" s="19"/>
      <c r="AT134" s="19"/>
      <c r="AU134" s="19"/>
      <c r="AV134" s="19"/>
    </row>
    <row r="135" spans="3:48" x14ac:dyDescent="0.25">
      <c r="C135" s="1" t="s">
        <v>58</v>
      </c>
      <c r="D135" s="52">
        <f>E105/E106</f>
        <v>1.4141313429621463</v>
      </c>
      <c r="E135" s="52">
        <f t="shared" ref="E135:AL135" si="69">F105/F106</f>
        <v>1.4187087819001303</v>
      </c>
      <c r="F135" s="52">
        <f t="shared" si="69"/>
        <v>1.4436219198304812</v>
      </c>
      <c r="G135" s="52">
        <f t="shared" si="69"/>
        <v>1.4653615367746993</v>
      </c>
      <c r="H135" s="52">
        <f t="shared" si="69"/>
        <v>1.4762741551817999</v>
      </c>
      <c r="I135" s="52">
        <f t="shared" si="69"/>
        <v>1.5004028754895484</v>
      </c>
      <c r="J135" s="52">
        <f t="shared" si="69"/>
        <v>1.4961834678809922</v>
      </c>
      <c r="K135" s="52">
        <f t="shared" si="69"/>
        <v>1.4868052144806996</v>
      </c>
      <c r="L135" s="52">
        <f t="shared" si="69"/>
        <v>1.4646058616082878</v>
      </c>
      <c r="M135" s="52">
        <f t="shared" si="69"/>
        <v>1.4456884750485834</v>
      </c>
      <c r="N135" s="52">
        <f t="shared" si="69"/>
        <v>1.442474701872472</v>
      </c>
      <c r="O135" s="52">
        <f t="shared" si="69"/>
        <v>1.4430625343833372</v>
      </c>
      <c r="P135" s="52">
        <f t="shared" si="69"/>
        <v>1.4592545036613569</v>
      </c>
      <c r="Q135" s="52">
        <f t="shared" si="69"/>
        <v>1.4617235199808616</v>
      </c>
      <c r="R135" s="52">
        <f t="shared" si="69"/>
        <v>1.4576062642690153</v>
      </c>
      <c r="S135" s="52">
        <f t="shared" si="69"/>
        <v>1.4481353100988752</v>
      </c>
      <c r="T135" s="52">
        <f t="shared" si="69"/>
        <v>1.4455103802240876</v>
      </c>
      <c r="U135" s="52">
        <f t="shared" si="69"/>
        <v>1.4388835154054147</v>
      </c>
      <c r="V135" s="52">
        <f t="shared" si="69"/>
        <v>1.4406351003594566</v>
      </c>
      <c r="W135" s="52">
        <f t="shared" si="69"/>
        <v>1.4519132483000756</v>
      </c>
      <c r="X135" s="52">
        <f t="shared" si="69"/>
        <v>1.458155825751513</v>
      </c>
      <c r="Y135" s="52">
        <f t="shared" si="69"/>
        <v>1.4735743372107006</v>
      </c>
      <c r="Z135" s="52">
        <f t="shared" si="69"/>
        <v>1.4789468024640153</v>
      </c>
      <c r="AA135" s="52">
        <f t="shared" si="69"/>
        <v>1.4766267237406656</v>
      </c>
      <c r="AB135" s="52">
        <f t="shared" si="69"/>
        <v>1.4669411059165216</v>
      </c>
      <c r="AC135" s="52">
        <f t="shared" si="69"/>
        <v>1.4581639835392568</v>
      </c>
      <c r="AD135" s="52">
        <f t="shared" si="69"/>
        <v>1.454229614678775</v>
      </c>
      <c r="AE135" s="52">
        <f t="shared" si="69"/>
        <v>1.4501577579220215</v>
      </c>
      <c r="AF135" s="52">
        <f t="shared" si="69"/>
        <v>1.4606538923427823</v>
      </c>
      <c r="AG135" s="52">
        <f t="shared" si="69"/>
        <v>1.468630110258603</v>
      </c>
      <c r="AH135" s="52">
        <f t="shared" si="69"/>
        <v>1.5068625134412335</v>
      </c>
      <c r="AI135" s="52">
        <f t="shared" si="69"/>
        <v>1.5491655379176819</v>
      </c>
      <c r="AJ135" s="52">
        <f t="shared" si="69"/>
        <v>1.5835449855744155</v>
      </c>
      <c r="AK135" s="52">
        <f t="shared" si="69"/>
        <v>1.6176762197378174</v>
      </c>
      <c r="AL135" s="52">
        <f t="shared" si="69"/>
        <v>1.6252191959465263</v>
      </c>
      <c r="AM135" s="52">
        <f>AN105/AN106</f>
        <v>1.5971997778266838</v>
      </c>
      <c r="AN135" s="1"/>
      <c r="AO135" s="52"/>
      <c r="AP135" s="19"/>
      <c r="AQ135" s="19"/>
      <c r="AR135" s="19"/>
      <c r="AS135" s="19"/>
      <c r="AT135" s="19"/>
      <c r="AU135" s="19"/>
      <c r="AV135" s="19"/>
    </row>
    <row r="136" spans="3:48" x14ac:dyDescent="0.25">
      <c r="C136" s="1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1"/>
      <c r="AO136" s="52"/>
      <c r="AP136" s="19"/>
      <c r="AQ136" s="19"/>
      <c r="AR136" s="19"/>
      <c r="AS136" s="19"/>
      <c r="AT136" s="19"/>
      <c r="AU136" s="19"/>
      <c r="AV136" s="19"/>
    </row>
    <row r="137" spans="3:48" ht="30" x14ac:dyDescent="0.25">
      <c r="D137" s="83" t="s">
        <v>51</v>
      </c>
      <c r="E137" s="88" t="s">
        <v>91</v>
      </c>
      <c r="F137" s="83" t="s">
        <v>101</v>
      </c>
    </row>
    <row r="138" spans="3:48" x14ac:dyDescent="0.25">
      <c r="C138" s="1" t="s">
        <v>0</v>
      </c>
      <c r="D138" s="36">
        <v>1.4276590585919711</v>
      </c>
      <c r="E138" s="36">
        <v>1.6258830472206105</v>
      </c>
      <c r="F138" s="25">
        <v>1.717208409756954</v>
      </c>
      <c r="G138" s="108">
        <f>(E138-D138)/D138</f>
        <v>0.13884546694512476</v>
      </c>
      <c r="H138" s="109">
        <f>(F138-E138)/E138</f>
        <v>5.6169699716385482E-2</v>
      </c>
      <c r="I138" s="108">
        <f>(F138-D138)/D138</f>
        <v>0.20281407484679922</v>
      </c>
      <c r="J138" s="123">
        <f>_xlfn.RANK.EQ(F138,F$138:F$159)</f>
        <v>7</v>
      </c>
      <c r="K138" s="123">
        <f>_xlfn.RANK.EQ(I138,I$138:I$160)</f>
        <v>6</v>
      </c>
    </row>
    <row r="139" spans="3:48" x14ac:dyDescent="0.25">
      <c r="C139" s="1" t="s">
        <v>1</v>
      </c>
      <c r="D139" s="36">
        <v>1.4397649056402237</v>
      </c>
      <c r="E139" s="36">
        <v>1.4630917470546627</v>
      </c>
      <c r="F139" s="25">
        <v>1.9771315782082692</v>
      </c>
      <c r="G139" s="108">
        <f t="shared" ref="G139:G160" si="70">(E139-D139)/D139</f>
        <v>1.6201840538727513E-2</v>
      </c>
      <c r="H139" s="109">
        <f t="shared" ref="H139:H160" si="71">(F139-E139)/E139</f>
        <v>0.35133807034891396</v>
      </c>
      <c r="I139" s="108">
        <f t="shared" ref="I139:I160" si="72">(F139-D139)/D139</f>
        <v>0.37323223427861879</v>
      </c>
      <c r="J139" s="123">
        <f t="shared" ref="J139:J159" si="73">_xlfn.RANK.EQ(F139,F$138:F$159)</f>
        <v>4</v>
      </c>
      <c r="K139" s="123">
        <f t="shared" ref="K139:K159" si="74">_xlfn.RANK.EQ(I139,I$138:I$160)</f>
        <v>2</v>
      </c>
    </row>
    <row r="140" spans="3:48" x14ac:dyDescent="0.25">
      <c r="C140" s="1" t="s">
        <v>2</v>
      </c>
      <c r="D140" s="36">
        <v>1.3027880072032068</v>
      </c>
      <c r="E140" s="36">
        <v>1.320995521080097</v>
      </c>
      <c r="F140" s="25">
        <v>1.7234892282704393</v>
      </c>
      <c r="G140" s="108">
        <f t="shared" si="70"/>
        <v>1.3975807096948704E-2</v>
      </c>
      <c r="H140" s="109">
        <f t="shared" si="71"/>
        <v>0.30468968347542003</v>
      </c>
      <c r="I140" s="108">
        <f t="shared" si="72"/>
        <v>0.32292377481305157</v>
      </c>
      <c r="J140" s="123">
        <f t="shared" si="73"/>
        <v>6</v>
      </c>
      <c r="K140" s="123">
        <f t="shared" si="74"/>
        <v>4</v>
      </c>
    </row>
    <row r="141" spans="3:48" x14ac:dyDescent="0.25">
      <c r="C141" s="1" t="s">
        <v>3</v>
      </c>
      <c r="D141" s="36">
        <v>1.4779524687122911</v>
      </c>
      <c r="E141" s="36">
        <v>1.4895196987150392</v>
      </c>
      <c r="F141" s="25">
        <v>2.0536489638728499</v>
      </c>
      <c r="G141" s="108">
        <f t="shared" si="70"/>
        <v>7.8265236857220088E-3</v>
      </c>
      <c r="H141" s="109">
        <f t="shared" si="71"/>
        <v>0.37873232938407386</v>
      </c>
      <c r="I141" s="108">
        <f t="shared" si="72"/>
        <v>0.38952301061626898</v>
      </c>
      <c r="J141" s="123">
        <f t="shared" si="73"/>
        <v>2</v>
      </c>
      <c r="K141" s="123">
        <f t="shared" si="74"/>
        <v>1</v>
      </c>
    </row>
    <row r="142" spans="3:48" x14ac:dyDescent="0.25">
      <c r="C142" s="1" t="s">
        <v>4</v>
      </c>
      <c r="D142" s="36">
        <v>1.3129953418585312</v>
      </c>
      <c r="E142" s="36">
        <v>1.7797473734729778</v>
      </c>
      <c r="F142" s="25">
        <v>1.6972488293474819</v>
      </c>
      <c r="G142" s="108">
        <f t="shared" si="70"/>
        <v>0.35548643375517541</v>
      </c>
      <c r="H142" s="109">
        <f t="shared" si="71"/>
        <v>-4.6354075502586231E-2</v>
      </c>
      <c r="I142" s="108">
        <f t="shared" si="72"/>
        <v>0.29265411326215668</v>
      </c>
      <c r="J142" s="123">
        <f t="shared" si="73"/>
        <v>9</v>
      </c>
      <c r="K142" s="123">
        <f t="shared" si="74"/>
        <v>5</v>
      </c>
    </row>
    <row r="143" spans="3:48" x14ac:dyDescent="0.25">
      <c r="C143" s="1" t="s">
        <v>5</v>
      </c>
      <c r="D143" s="36">
        <v>1.8476721474859172</v>
      </c>
      <c r="E143" s="36">
        <v>1.7403907061719273</v>
      </c>
      <c r="F143" s="25">
        <v>1.6897488402625966</v>
      </c>
      <c r="G143" s="108">
        <f t="shared" si="70"/>
        <v>-5.8063028909087162E-2</v>
      </c>
      <c r="H143" s="109">
        <f t="shared" si="71"/>
        <v>-2.90979868656733E-2</v>
      </c>
      <c r="I143" s="108">
        <f t="shared" si="72"/>
        <v>-8.5471498522182637E-2</v>
      </c>
      <c r="J143" s="123">
        <f t="shared" si="73"/>
        <v>11</v>
      </c>
      <c r="K143" s="123">
        <f t="shared" si="74"/>
        <v>23</v>
      </c>
    </row>
    <row r="144" spans="3:48" x14ac:dyDescent="0.25">
      <c r="C144" s="1" t="s">
        <v>6</v>
      </c>
      <c r="D144" s="36">
        <v>1.5488285386188705</v>
      </c>
      <c r="E144" s="36">
        <v>1.4662634268432579</v>
      </c>
      <c r="F144" s="25">
        <v>2.1220470594885796</v>
      </c>
      <c r="G144" s="108">
        <f t="shared" si="70"/>
        <v>-5.3308103329008864E-2</v>
      </c>
      <c r="H144" s="109">
        <f t="shared" si="71"/>
        <v>0.44724816880768065</v>
      </c>
      <c r="I144" s="108">
        <f t="shared" si="72"/>
        <v>0.37009811388216191</v>
      </c>
      <c r="J144" s="123">
        <f t="shared" si="73"/>
        <v>1</v>
      </c>
      <c r="K144" s="123">
        <f t="shared" si="74"/>
        <v>3</v>
      </c>
    </row>
    <row r="145" spans="3:11" x14ac:dyDescent="0.25">
      <c r="C145" s="1" t="s">
        <v>7</v>
      </c>
      <c r="D145" s="36">
        <v>1.8112532755633763</v>
      </c>
      <c r="E145" s="36">
        <v>1.7005664904207951</v>
      </c>
      <c r="F145" s="25">
        <v>1.9818772902348689</v>
      </c>
      <c r="G145" s="108">
        <f t="shared" si="70"/>
        <v>-6.1110605919071678E-2</v>
      </c>
      <c r="H145" s="109">
        <f t="shared" si="71"/>
        <v>0.16542181761118033</v>
      </c>
      <c r="I145" s="108">
        <f t="shared" si="72"/>
        <v>9.4202184185655263E-2</v>
      </c>
      <c r="J145" s="123">
        <f t="shared" si="73"/>
        <v>3</v>
      </c>
      <c r="K145" s="123">
        <f t="shared" si="74"/>
        <v>12</v>
      </c>
    </row>
    <row r="146" spans="3:11" x14ac:dyDescent="0.25">
      <c r="C146" s="1" t="s">
        <v>8</v>
      </c>
      <c r="D146" s="36">
        <v>1.5246020575449883</v>
      </c>
      <c r="E146" s="36">
        <v>1.6907618783256757</v>
      </c>
      <c r="F146" s="25">
        <v>1.6933682833926509</v>
      </c>
      <c r="G146" s="108">
        <f t="shared" si="70"/>
        <v>0.1089856988965688</v>
      </c>
      <c r="H146" s="109">
        <f t="shared" si="71"/>
        <v>1.5415565612091084E-3</v>
      </c>
      <c r="I146" s="108">
        <f t="shared" si="72"/>
        <v>0.11069526307698987</v>
      </c>
      <c r="J146" s="123">
        <f t="shared" si="73"/>
        <v>10</v>
      </c>
      <c r="K146" s="123">
        <f t="shared" si="74"/>
        <v>9</v>
      </c>
    </row>
    <row r="147" spans="3:11" x14ac:dyDescent="0.25">
      <c r="C147" s="1" t="s">
        <v>9</v>
      </c>
      <c r="D147" s="36">
        <v>1.581689796759008</v>
      </c>
      <c r="E147" s="36">
        <v>1.6634445698183911</v>
      </c>
      <c r="F147" s="25">
        <v>1.7320981874829533</v>
      </c>
      <c r="G147" s="108">
        <f t="shared" si="70"/>
        <v>5.1688247105661458E-2</v>
      </c>
      <c r="H147" s="109">
        <f t="shared" si="71"/>
        <v>4.127195994998354E-2</v>
      </c>
      <c r="I147" s="108">
        <f t="shared" si="72"/>
        <v>9.509348232007471E-2</v>
      </c>
      <c r="J147" s="123">
        <f t="shared" si="73"/>
        <v>5</v>
      </c>
      <c r="K147" s="123">
        <f t="shared" si="74"/>
        <v>11</v>
      </c>
    </row>
    <row r="148" spans="3:11" x14ac:dyDescent="0.25">
      <c r="C148" s="1" t="s">
        <v>10</v>
      </c>
      <c r="D148" s="36">
        <v>1.5809152806202764</v>
      </c>
      <c r="E148" s="36">
        <v>1.5254127758371314</v>
      </c>
      <c r="F148" s="25">
        <v>1.6555685169412848</v>
      </c>
      <c r="G148" s="108">
        <f t="shared" si="70"/>
        <v>-3.5107829915698226E-2</v>
      </c>
      <c r="H148" s="109">
        <f t="shared" si="71"/>
        <v>8.5324931825567815E-2</v>
      </c>
      <c r="I148" s="108">
        <f t="shared" si="72"/>
        <v>4.7221528715769005E-2</v>
      </c>
      <c r="J148" s="123">
        <f t="shared" si="73"/>
        <v>13</v>
      </c>
      <c r="K148" s="123">
        <f t="shared" si="74"/>
        <v>17</v>
      </c>
    </row>
    <row r="149" spans="3:11" x14ac:dyDescent="0.25">
      <c r="C149" s="1" t="s">
        <v>11</v>
      </c>
      <c r="D149" s="36">
        <v>1.6082023046279321</v>
      </c>
      <c r="E149" s="36">
        <v>1.6763985315454375</v>
      </c>
      <c r="F149" s="25">
        <v>1.5079597880259357</v>
      </c>
      <c r="G149" s="108">
        <f t="shared" si="70"/>
        <v>4.2405253817418831E-2</v>
      </c>
      <c r="H149" s="109">
        <f t="shared" si="71"/>
        <v>-0.10047655157763805</v>
      </c>
      <c r="I149" s="108">
        <f t="shared" si="72"/>
        <v>-6.2332031432567936E-2</v>
      </c>
      <c r="J149" s="123">
        <f t="shared" si="73"/>
        <v>16</v>
      </c>
      <c r="K149" s="123">
        <f t="shared" si="74"/>
        <v>21</v>
      </c>
    </row>
    <row r="150" spans="3:11" x14ac:dyDescent="0.25">
      <c r="C150" s="1" t="s">
        <v>12</v>
      </c>
      <c r="D150" s="36">
        <v>1.4834025075824651</v>
      </c>
      <c r="E150" s="36">
        <v>1.6358397952961927</v>
      </c>
      <c r="F150" s="25">
        <v>1.4329236780299257</v>
      </c>
      <c r="G150" s="108">
        <f t="shared" si="70"/>
        <v>0.10276191858550798</v>
      </c>
      <c r="H150" s="109">
        <f t="shared" si="71"/>
        <v>-0.12404400348356001</v>
      </c>
      <c r="I150" s="108">
        <f t="shared" si="72"/>
        <v>-3.402908468505008E-2</v>
      </c>
      <c r="J150" s="123">
        <f t="shared" si="73"/>
        <v>20</v>
      </c>
      <c r="K150" s="123">
        <f t="shared" si="74"/>
        <v>20</v>
      </c>
    </row>
    <row r="151" spans="3:11" x14ac:dyDescent="0.25">
      <c r="C151" s="1" t="s">
        <v>85</v>
      </c>
      <c r="D151" s="36">
        <v>1.4409513111169494</v>
      </c>
      <c r="E151" s="36">
        <v>1.4654838793405518</v>
      </c>
      <c r="F151" s="25">
        <v>1.7094249400907084</v>
      </c>
      <c r="G151" s="108">
        <f t="shared" si="70"/>
        <v>1.7025258268154833E-2</v>
      </c>
      <c r="H151" s="109">
        <f t="shared" si="71"/>
        <v>0.16645768963349283</v>
      </c>
      <c r="I151" s="108">
        <f t="shared" si="72"/>
        <v>0.18631693305837826</v>
      </c>
      <c r="J151" s="123">
        <f t="shared" si="73"/>
        <v>8</v>
      </c>
      <c r="K151" s="123">
        <f t="shared" si="74"/>
        <v>8</v>
      </c>
    </row>
    <row r="152" spans="3:11" x14ac:dyDescent="0.25">
      <c r="C152" s="1" t="s">
        <v>13</v>
      </c>
      <c r="D152" s="36">
        <v>1.3951766081086541</v>
      </c>
      <c r="E152" s="36">
        <v>1.4129845310881697</v>
      </c>
      <c r="F152" s="25">
        <v>1.4686109022219394</v>
      </c>
      <c r="G152" s="108">
        <f t="shared" si="70"/>
        <v>1.2763920263583403E-2</v>
      </c>
      <c r="H152" s="109">
        <f t="shared" si="71"/>
        <v>3.9367997249715542E-2</v>
      </c>
      <c r="I152" s="108">
        <f t="shared" si="72"/>
        <v>5.263440749113129E-2</v>
      </c>
      <c r="J152" s="123">
        <f t="shared" si="73"/>
        <v>17</v>
      </c>
      <c r="K152" s="123">
        <f t="shared" si="74"/>
        <v>16</v>
      </c>
    </row>
    <row r="153" spans="3:11" x14ac:dyDescent="0.25">
      <c r="C153" s="1" t="s">
        <v>14</v>
      </c>
      <c r="D153" s="36">
        <v>1.385522096040696</v>
      </c>
      <c r="E153" s="36">
        <v>1.6161921332363056</v>
      </c>
      <c r="F153" s="25">
        <v>1.6588596914216758</v>
      </c>
      <c r="G153" s="108">
        <f t="shared" si="70"/>
        <v>0.16648600397985591</v>
      </c>
      <c r="H153" s="109">
        <f t="shared" si="71"/>
        <v>2.6400053129779513E-2</v>
      </c>
      <c r="I153" s="108">
        <f t="shared" si="72"/>
        <v>0.19728129646006831</v>
      </c>
      <c r="J153" s="123">
        <f t="shared" si="73"/>
        <v>12</v>
      </c>
      <c r="K153" s="123">
        <f t="shared" si="74"/>
        <v>7</v>
      </c>
    </row>
    <row r="154" spans="3:11" x14ac:dyDescent="0.25">
      <c r="C154" s="1" t="s">
        <v>15</v>
      </c>
      <c r="D154" s="36">
        <v>1.3406214053420189</v>
      </c>
      <c r="E154" s="36">
        <v>1.3468249766001275</v>
      </c>
      <c r="F154" s="25">
        <v>1.459583949889359</v>
      </c>
      <c r="G154" s="108">
        <f t="shared" si="70"/>
        <v>4.6273849077666336E-3</v>
      </c>
      <c r="H154" s="109">
        <f t="shared" si="71"/>
        <v>8.3722068753043125E-2</v>
      </c>
      <c r="I154" s="108">
        <f t="shared" si="72"/>
        <v>8.8736867898204591E-2</v>
      </c>
      <c r="J154" s="123">
        <f t="shared" si="73"/>
        <v>18</v>
      </c>
      <c r="K154" s="123">
        <f t="shared" si="74"/>
        <v>13</v>
      </c>
    </row>
    <row r="155" spans="3:11" x14ac:dyDescent="0.25">
      <c r="C155" s="1" t="s">
        <v>16</v>
      </c>
      <c r="D155" s="36">
        <v>1.3954149657747541</v>
      </c>
      <c r="E155" s="36">
        <v>1.3120845386840649</v>
      </c>
      <c r="F155" s="25">
        <v>1.2916206023587748</v>
      </c>
      <c r="G155" s="108">
        <f t="shared" si="70"/>
        <v>-5.9717309283997058E-2</v>
      </c>
      <c r="H155" s="109">
        <f t="shared" si="71"/>
        <v>-1.5596507482524015E-2</v>
      </c>
      <c r="I155" s="108">
        <f t="shared" si="72"/>
        <v>-7.438243530543702E-2</v>
      </c>
      <c r="J155" s="123">
        <f t="shared" si="73"/>
        <v>22</v>
      </c>
      <c r="K155" s="123">
        <f t="shared" si="74"/>
        <v>22</v>
      </c>
    </row>
    <row r="156" spans="3:11" x14ac:dyDescent="0.25">
      <c r="C156" s="1" t="s">
        <v>17</v>
      </c>
      <c r="D156" s="36">
        <v>1.5665647198070229</v>
      </c>
      <c r="E156" s="36">
        <v>1.753828562215799</v>
      </c>
      <c r="F156" s="25">
        <v>1.5309390404109871</v>
      </c>
      <c r="G156" s="108">
        <f t="shared" si="70"/>
        <v>0.11953789080086273</v>
      </c>
      <c r="H156" s="109">
        <f t="shared" si="71"/>
        <v>-0.12708740558040163</v>
      </c>
      <c r="I156" s="108">
        <f t="shared" si="72"/>
        <v>-2.2741275189973917E-2</v>
      </c>
      <c r="J156" s="123">
        <f t="shared" si="73"/>
        <v>15</v>
      </c>
      <c r="K156" s="123">
        <f t="shared" si="74"/>
        <v>18</v>
      </c>
    </row>
    <row r="157" spans="3:11" x14ac:dyDescent="0.25">
      <c r="C157" s="1" t="s">
        <v>20</v>
      </c>
      <c r="D157" s="36">
        <v>1.4639305519677577</v>
      </c>
      <c r="E157" s="36">
        <v>1.6773510236760836</v>
      </c>
      <c r="F157" s="25">
        <v>1.5660222366719876</v>
      </c>
      <c r="G157" s="108">
        <f t="shared" si="70"/>
        <v>0.14578592640303498</v>
      </c>
      <c r="H157" s="109">
        <f t="shared" si="71"/>
        <v>-6.6371788273695831E-2</v>
      </c>
      <c r="I157" s="108">
        <f t="shared" si="72"/>
        <v>6.973806548883231E-2</v>
      </c>
      <c r="J157" s="123">
        <f t="shared" si="73"/>
        <v>14</v>
      </c>
      <c r="K157" s="123">
        <f t="shared" si="74"/>
        <v>15</v>
      </c>
    </row>
    <row r="158" spans="3:11" x14ac:dyDescent="0.25">
      <c r="C158" s="1" t="s">
        <v>18</v>
      </c>
      <c r="D158" s="36">
        <v>1.3273668860305112</v>
      </c>
      <c r="E158" s="36">
        <v>1.3743495069550438</v>
      </c>
      <c r="F158" s="25">
        <v>1.4355656526113776</v>
      </c>
      <c r="G158" s="108">
        <f t="shared" si="70"/>
        <v>3.5395354079559717E-2</v>
      </c>
      <c r="H158" s="109">
        <f t="shared" si="71"/>
        <v>4.4541905349798516E-2</v>
      </c>
      <c r="I158" s="108">
        <f t="shared" si="72"/>
        <v>8.1513835940592597E-2</v>
      </c>
      <c r="J158" s="123">
        <f t="shared" si="73"/>
        <v>19</v>
      </c>
      <c r="K158" s="123">
        <f t="shared" si="74"/>
        <v>14</v>
      </c>
    </row>
    <row r="159" spans="3:11" x14ac:dyDescent="0.25">
      <c r="C159" s="1" t="s">
        <v>19</v>
      </c>
      <c r="D159" s="36">
        <v>1.4510569162560614</v>
      </c>
      <c r="E159" s="36">
        <v>1.3279988102785423</v>
      </c>
      <c r="F159" s="25">
        <v>1.4075823678606565</v>
      </c>
      <c r="G159" s="108">
        <f t="shared" si="70"/>
        <v>-8.4805843657068239E-2</v>
      </c>
      <c r="H159" s="109">
        <f t="shared" si="71"/>
        <v>5.9927431384838283E-2</v>
      </c>
      <c r="I159" s="108">
        <f t="shared" si="72"/>
        <v>-2.9960608649022228E-2</v>
      </c>
      <c r="J159" s="123">
        <f t="shared" si="73"/>
        <v>21</v>
      </c>
      <c r="K159" s="123">
        <f t="shared" si="74"/>
        <v>19</v>
      </c>
    </row>
    <row r="160" spans="3:11" x14ac:dyDescent="0.25">
      <c r="C160" s="1" t="s">
        <v>58</v>
      </c>
      <c r="D160" s="36">
        <v>1.4501577579220215</v>
      </c>
      <c r="E160" s="36">
        <v>1.5491655379176819</v>
      </c>
      <c r="F160" s="25">
        <v>1.5971997778266838</v>
      </c>
      <c r="G160" s="108">
        <f t="shared" si="70"/>
        <v>6.8273799491671741E-2</v>
      </c>
      <c r="H160" s="109">
        <f t="shared" si="71"/>
        <v>3.1006524953793742E-2</v>
      </c>
      <c r="I160" s="108">
        <f t="shared" si="72"/>
        <v>0.10139725771309432</v>
      </c>
    </row>
  </sheetData>
  <sortState xmlns:xlrd2="http://schemas.microsoft.com/office/spreadsheetml/2017/richdata2" ref="AN113:AO135">
    <sortCondition ref="AO113:AO135"/>
  </sortState>
  <mergeCells count="46">
    <mergeCell ref="C101:C102"/>
    <mergeCell ref="C103:C104"/>
    <mergeCell ref="C105:C106"/>
    <mergeCell ref="C95:C96"/>
    <mergeCell ref="C85:C86"/>
    <mergeCell ref="C87:C88"/>
    <mergeCell ref="C89:C90"/>
    <mergeCell ref="C91:C92"/>
    <mergeCell ref="C93:C94"/>
    <mergeCell ref="C69:C70"/>
    <mergeCell ref="C71:C72"/>
    <mergeCell ref="C43:C44"/>
    <mergeCell ref="C97:C98"/>
    <mergeCell ref="C99:C100"/>
    <mergeCell ref="C81:C82"/>
    <mergeCell ref="C83:C84"/>
    <mergeCell ref="C61:C62"/>
    <mergeCell ref="C63:C64"/>
    <mergeCell ref="C73:C74"/>
    <mergeCell ref="C75:C76"/>
    <mergeCell ref="C77:C78"/>
    <mergeCell ref="C79:C80"/>
    <mergeCell ref="C45:C46"/>
    <mergeCell ref="C47:C48"/>
    <mergeCell ref="C49:C50"/>
    <mergeCell ref="C51:C52"/>
    <mergeCell ref="C53:C54"/>
    <mergeCell ref="C65:C66"/>
    <mergeCell ref="C67:C68"/>
    <mergeCell ref="C31:C32"/>
    <mergeCell ref="C33:C34"/>
    <mergeCell ref="C35:C36"/>
    <mergeCell ref="C37:C38"/>
    <mergeCell ref="C39:C40"/>
    <mergeCell ref="C41:C42"/>
    <mergeCell ref="C9:C10"/>
    <mergeCell ref="C11:C12"/>
    <mergeCell ref="C13:C14"/>
    <mergeCell ref="C15:C16"/>
    <mergeCell ref="C17:C18"/>
    <mergeCell ref="C29:C30"/>
    <mergeCell ref="C19:C20"/>
    <mergeCell ref="C21:C22"/>
    <mergeCell ref="C23:C24"/>
    <mergeCell ref="C25:C26"/>
    <mergeCell ref="C27:C28"/>
  </mergeCells>
  <conditionalFormatting sqref="G138:I160">
    <cfRule type="cellIs" dxfId="6" priority="7" operator="lessThan">
      <formula>0</formula>
    </cfRule>
  </conditionalFormatting>
  <conditionalFormatting sqref="K138:K159">
    <cfRule type="cellIs" dxfId="5" priority="6" operator="lessThan">
      <formula>0</formula>
    </cfRule>
  </conditionalFormatting>
  <conditionalFormatting sqref="K138:K159">
    <cfRule type="cellIs" dxfId="4" priority="5" operator="lessThan">
      <formula>6</formula>
    </cfRule>
  </conditionalFormatting>
  <conditionalFormatting sqref="J138:J159">
    <cfRule type="cellIs" dxfId="3" priority="4" operator="lessThan">
      <formula>0</formula>
    </cfRule>
    <cfRule type="cellIs" dxfId="2" priority="2" operator="greaterThan">
      <formula>17</formula>
    </cfRule>
    <cfRule type="cellIs" dxfId="1" priority="1" operator="greaterThan">
      <formula>17</formula>
    </cfRule>
  </conditionalFormatting>
  <conditionalFormatting sqref="J138:J159">
    <cfRule type="cellIs" dxfId="0" priority="3" operator="lessThan">
      <formula>6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1.Coef. Gini</vt:lpstr>
      <vt:lpstr>2.Renda Média</vt:lpstr>
      <vt:lpstr>3.Renda por estrato</vt:lpstr>
      <vt:lpstr>4.Renda_14_sm</vt:lpstr>
      <vt:lpstr>5.Crianças_14sm</vt:lpstr>
      <vt:lpstr>6.Gênero</vt:lpstr>
    </vt:vector>
  </TitlesOfParts>
  <Company>PUCRS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MDT</dc:creator>
  <cp:lastModifiedBy>Marcelo Gomes Ribeiro</cp:lastModifiedBy>
  <dcterms:created xsi:type="dcterms:W3CDTF">2020-09-03T15:13:31Z</dcterms:created>
  <dcterms:modified xsi:type="dcterms:W3CDTF">2022-01-10T15:36:55Z</dcterms:modified>
</cp:coreProperties>
</file>