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85123\Desktop\Boletim_Des_Metropoles\Planilhas\"/>
    </mc:Choice>
  </mc:AlternateContent>
  <bookViews>
    <workbookView xWindow="0" yWindow="0" windowWidth="19200" windowHeight="7620" firstSheet="2" activeTab="5"/>
  </bookViews>
  <sheets>
    <sheet name="Gini" sheetId="1" r:id="rId1"/>
    <sheet name="Renda_Média" sheetId="2" r:id="rId2"/>
    <sheet name="Renda_Média_Decis" sheetId="6" r:id="rId3"/>
    <sheet name="Renda_Média_Estrato" sheetId="3" r:id="rId4"/>
    <sheet name="Pobreza" sheetId="4" r:id="rId5"/>
    <sheet name="Auxílio_Emergencial" sheetId="5" r:id="rId6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3" l="1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I29" i="1"/>
  <c r="H29" i="1"/>
  <c r="G29" i="1"/>
  <c r="F29" i="1"/>
  <c r="E29" i="1"/>
  <c r="D29" i="1"/>
  <c r="C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<sst xmlns="http://schemas.openxmlformats.org/spreadsheetml/2006/main" count="247" uniqueCount="76">
  <si>
    <t>Ago/2020</t>
  </si>
  <si>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</si>
  <si>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</si>
  <si>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</si>
  <si>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</si>
  <si>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</si>
  <si>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</si>
  <si>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</si>
  <si>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</si>
  <si>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</si>
  <si>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</si>
  <si>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</si>
  <si>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</si>
  <si>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</si>
  <si>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</si>
  <si>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</si>
  <si>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</si>
  <si>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</si>
  <si>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</si>
  <si>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Vale do Rio Cuiabá</t>
  </si>
  <si>
    <t>Goiânia</t>
  </si>
  <si>
    <t>Distrito Federal</t>
  </si>
  <si>
    <t>Conjunto RMs</t>
  </si>
  <si>
    <t>Grande Vitória</t>
  </si>
  <si>
    <t>Renda domiciliar per capita do trabalho</t>
  </si>
  <si>
    <t>Renda domiciliar per capita total</t>
  </si>
  <si>
    <t>Renda domiciliar per capita total (simulação sem Auxílios Emergenciais)</t>
  </si>
  <si>
    <t>Média RMs</t>
  </si>
  <si>
    <t>Ago/2020 (sem Aux. Emerg.)</t>
  </si>
  <si>
    <t>Var. % (sem AE)</t>
  </si>
  <si>
    <t xml:space="preserve">Manaus             </t>
  </si>
  <si>
    <t>40% mais pobres</t>
  </si>
  <si>
    <t>50% intermediário</t>
  </si>
  <si>
    <t>10% superiores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</si>
  <si>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</si>
  <si>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</si>
  <si>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</si>
  <si>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</si>
  <si>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</si>
  <si>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</si>
  <si>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</si>
  <si>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</si>
  <si>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</si>
  <si>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</si>
  <si>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</si>
  <si>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</si>
  <si>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</si>
  <si>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</si>
  <si>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</si>
  <si>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</si>
  <si>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</si>
  <si>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</si>
  <si>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</si>
  <si>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Var.%</t>
  </si>
  <si>
    <t>Var.% (sem AE)</t>
  </si>
  <si>
    <t xml:space="preserve">Grande Vitória    </t>
  </si>
  <si>
    <t>50% intermediários</t>
  </si>
  <si>
    <t>% domicílios que receberam AE</t>
  </si>
  <si>
    <t>% peso médio AE na renda domiciliar</t>
  </si>
  <si>
    <t>% domicílios AE corresponde à metade do orçamento ou mais</t>
  </si>
  <si>
    <t xml:space="preserve">Diferença AE (%) </t>
  </si>
  <si>
    <t>Total</t>
  </si>
  <si>
    <t>1º decil (mais pobres)</t>
  </si>
  <si>
    <t>10º decil (mais ricos)</t>
  </si>
  <si>
    <t>2º decil</t>
  </si>
  <si>
    <t>3º decil</t>
  </si>
  <si>
    <t>4º decil</t>
  </si>
  <si>
    <t>5º decil</t>
  </si>
  <si>
    <t>6º decil</t>
  </si>
  <si>
    <t>7º decil</t>
  </si>
  <si>
    <t>8º decil</t>
  </si>
  <si>
    <t>9º decil</t>
  </si>
  <si>
    <t>Var % (com Aux. Emerg.)</t>
  </si>
  <si>
    <t>Var % (sem Aux. Emerg.)</t>
  </si>
  <si>
    <t>Var.% (com Aux. Emerg.)</t>
  </si>
  <si>
    <t>Var.% (sem Aux. Emerg.)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</si>
</sst>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" fontId="4" fillId="2" borderId="3" xfId="0" quotePrefix="1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65" fontId="1" fillId="0" borderId="0" xfId="0" applyNumberFormat="1" applyFont="1"/>
    <xf numFmtId="165" fontId="0" fillId="0" borderId="0" xfId="0" applyNumberForma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855028234942509"/>
          <c:y val="2.7487996346457377E-2"/>
          <c:w val="0.82632953394422215"/>
          <c:h val="0.7401892125629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Gini!$C$6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Gini!$C$4:$E$4</c:f>
              <c:strCache>
                <c:ptCount val="3"/>
                <c:pt idx="0">
                  <c:v>Renda domiciliar per capita do trabalho</c:v>
                </c:pt>
                <c:pt idx="1">
                  <c:v>Renda domiciliar per capita total</c:v>
                </c:pt>
                <c:pt idx="2">
                  <c:v>Renda domiciliar per capita total (simulação sem Auxílios Emergenciais)</c:v>
                </c:pt>
              </c:strCache>
            </c:strRef>
          </c:cat>
          <c:val>
            <c:numRef>
              <c:f>(Gini!$C$29,Gini!$E$29,Gini!$G$29)</c:f>
              <c:numCache>
                <c:formatCode>0.000</c:formatCode>
                <c:ptCount val="3"/>
                <c:pt idx="0">
                  <c:v>0.60386458636363638</c:v>
                </c:pt>
                <c:pt idx="1">
                  <c:v>0.53839860454545463</c:v>
                </c:pt>
                <c:pt idx="2">
                  <c:v>0.53839860454545463</c:v>
                </c:pt>
              </c:numCache>
            </c:numRef>
          </c:val>
        </c:ser>
        <c:ser>
          <c:idx val="1"/>
          <c:order val="1"/>
          <c:tx>
            <c:strRef>
              <c:f>Gini!$D$6</c:f>
              <c:strCache>
                <c:ptCount val="1"/>
                <c:pt idx="0">
                  <c:v>Ago/2020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Gini!$C$4:$E$4</c:f>
              <c:strCache>
                <c:ptCount val="3"/>
                <c:pt idx="0">
                  <c:v>Renda domiciliar per capita do trabalho</c:v>
                </c:pt>
                <c:pt idx="1">
                  <c:v>Renda domiciliar per capita total</c:v>
                </c:pt>
                <c:pt idx="2">
                  <c:v>Renda domiciliar per capita total (simulação sem Auxílios Emergenciais)</c:v>
                </c:pt>
              </c:strCache>
            </c:strRef>
          </c:cat>
          <c:val>
            <c:numRef>
              <c:f>(Gini!$D$29,Gini!$F$29,Gini!$H$29)</c:f>
              <c:numCache>
                <c:formatCode>0.000</c:formatCode>
                <c:ptCount val="3"/>
                <c:pt idx="0">
                  <c:v>0.64058296818181804</c:v>
                </c:pt>
                <c:pt idx="1">
                  <c:v>0.47739161818181813</c:v>
                </c:pt>
                <c:pt idx="2">
                  <c:v>0.55989651818181818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231784"/>
        <c:axId val="176537568"/>
      </c:barChart>
      <c:catAx>
        <c:axId val="176231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537568"/>
        <c:crosses val="autoZero"/>
        <c:auto val="0"/>
        <c:lblAlgn val="ctr"/>
        <c:lblOffset val="100"/>
        <c:noMultiLvlLbl val="0"/>
      </c:catAx>
      <c:valAx>
        <c:axId val="176537568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Coef.</a:t>
                </a:r>
                <a:r>
                  <a:rPr lang="pt-BR" baseline="0"/>
                  <a:t> Gini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9.9342453863915953E-3"/>
              <c:y val="0.3536836607267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23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69896793874217"/>
          <c:y val="5.5060815568785608E-2"/>
          <c:w val="0.85966878034051042"/>
          <c:h val="0.51860655570630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Auxílio_Emergencial!$B$4:$B$26</c:f>
              <c:strCache>
                <c:ptCount val="23"/>
                <c:pt idx="0">
                  <c:v>Florianópolis</c:v>
                </c:pt>
                <c:pt idx="1">
                  <c:v>Curitiba</c:v>
                </c:pt>
                <c:pt idx="2">
                  <c:v>Vale do Rio Cuiabá</c:v>
                </c:pt>
                <c:pt idx="3">
                  <c:v>Goiânia</c:v>
                </c:pt>
                <c:pt idx="4">
                  <c:v>Porto Alegre</c:v>
                </c:pt>
                <c:pt idx="5">
                  <c:v>São Paulo</c:v>
                </c:pt>
                <c:pt idx="6">
                  <c:v>Grande Vitória</c:v>
                </c:pt>
                <c:pt idx="7">
                  <c:v>Belo Horizonte</c:v>
                </c:pt>
                <c:pt idx="8">
                  <c:v>Distrito Federal</c:v>
                </c:pt>
                <c:pt idx="9">
                  <c:v>Belém</c:v>
                </c:pt>
                <c:pt idx="10">
                  <c:v>Conjunto RMs</c:v>
                </c:pt>
                <c:pt idx="11">
                  <c:v>Rio de Janeiro</c:v>
                </c:pt>
                <c:pt idx="12">
                  <c:v>João Pessoa</c:v>
                </c:pt>
                <c:pt idx="13">
                  <c:v>Teresina</c:v>
                </c:pt>
                <c:pt idx="14">
                  <c:v>Fortaleza</c:v>
                </c:pt>
                <c:pt idx="15">
                  <c:v>Manaus</c:v>
                </c:pt>
                <c:pt idx="16">
                  <c:v>Maceió</c:v>
                </c:pt>
                <c:pt idx="17">
                  <c:v>Recife</c:v>
                </c:pt>
                <c:pt idx="18">
                  <c:v>Natal</c:v>
                </c:pt>
                <c:pt idx="19">
                  <c:v>Salvador</c:v>
                </c:pt>
                <c:pt idx="20">
                  <c:v>Grande São Luís</c:v>
                </c:pt>
                <c:pt idx="21">
                  <c:v>Aracaju</c:v>
                </c:pt>
                <c:pt idx="22">
                  <c:v>Macapá</c:v>
                </c:pt>
              </c:strCache>
            </c:strRef>
          </c:cat>
          <c:val>
            <c:numRef>
              <c:f>Auxílio_Emergencial!$D$4:$D$26</c:f>
              <c:numCache>
                <c:formatCode>0.0</c:formatCode>
                <c:ptCount val="23"/>
                <c:pt idx="0">
                  <c:v>31.485440000000001</c:v>
                </c:pt>
                <c:pt idx="1">
                  <c:v>32.835169999999998</c:v>
                </c:pt>
                <c:pt idx="2">
                  <c:v>35.58672</c:v>
                </c:pt>
                <c:pt idx="3">
                  <c:v>37.668219999999998</c:v>
                </c:pt>
                <c:pt idx="4">
                  <c:v>38.343380000000003</c:v>
                </c:pt>
                <c:pt idx="5">
                  <c:v>38.244289999999999</c:v>
                </c:pt>
                <c:pt idx="6">
                  <c:v>40.346769999999999</c:v>
                </c:pt>
                <c:pt idx="7">
                  <c:v>40.593049999999998</c:v>
                </c:pt>
                <c:pt idx="8">
                  <c:v>40.696820000000002</c:v>
                </c:pt>
                <c:pt idx="9">
                  <c:v>44.170610000000003</c:v>
                </c:pt>
                <c:pt idx="10">
                  <c:v>43.158769999999997</c:v>
                </c:pt>
                <c:pt idx="11">
                  <c:v>46.123939999999997</c:v>
                </c:pt>
                <c:pt idx="12">
                  <c:v>47.100990000000003</c:v>
                </c:pt>
                <c:pt idx="13">
                  <c:v>46.203189999999999</c:v>
                </c:pt>
                <c:pt idx="14">
                  <c:v>47.31765</c:v>
                </c:pt>
                <c:pt idx="15">
                  <c:v>47.89188</c:v>
                </c:pt>
                <c:pt idx="16">
                  <c:v>48.456299999999999</c:v>
                </c:pt>
                <c:pt idx="17">
                  <c:v>49.373150000000003</c:v>
                </c:pt>
                <c:pt idx="18">
                  <c:v>48.225960000000001</c:v>
                </c:pt>
                <c:pt idx="19">
                  <c:v>50.71208</c:v>
                </c:pt>
                <c:pt idx="20">
                  <c:v>49.389490000000002</c:v>
                </c:pt>
                <c:pt idx="21">
                  <c:v>51.895539999999997</c:v>
                </c:pt>
                <c:pt idx="22">
                  <c:v>50.132829999999998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0"/>
        <c:overlap val="-27"/>
        <c:axId val="177366480"/>
        <c:axId val="177366872"/>
      </c:barChart>
      <c:catAx>
        <c:axId val="17736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66872"/>
        <c:crosses val="autoZero"/>
        <c:auto val="1"/>
        <c:lblAlgn val="ctr"/>
        <c:lblOffset val="100"/>
        <c:noMultiLvlLbl val="0"/>
      </c:catAx>
      <c:valAx>
        <c:axId val="17736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9665683382497543E-3"/>
              <c:y val="0.25220056334421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6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69896793874217"/>
          <c:y val="5.5060815568785608E-2"/>
          <c:w val="0.85966878034051042"/>
          <c:h val="0.51860655570630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Auxílio_Emergencial!$B$4:$B$26</c:f>
              <c:strCache>
                <c:ptCount val="23"/>
                <c:pt idx="0">
                  <c:v>Florianópolis</c:v>
                </c:pt>
                <c:pt idx="1">
                  <c:v>Curitiba</c:v>
                </c:pt>
                <c:pt idx="2">
                  <c:v>Vale do Rio Cuiabá</c:v>
                </c:pt>
                <c:pt idx="3">
                  <c:v>Goiânia</c:v>
                </c:pt>
                <c:pt idx="4">
                  <c:v>Porto Alegre</c:v>
                </c:pt>
                <c:pt idx="5">
                  <c:v>São Paulo</c:v>
                </c:pt>
                <c:pt idx="6">
                  <c:v>Grande Vitória</c:v>
                </c:pt>
                <c:pt idx="7">
                  <c:v>Belo Horizonte</c:v>
                </c:pt>
                <c:pt idx="8">
                  <c:v>Distrito Federal</c:v>
                </c:pt>
                <c:pt idx="9">
                  <c:v>Belém</c:v>
                </c:pt>
                <c:pt idx="10">
                  <c:v>Conjunto RMs</c:v>
                </c:pt>
                <c:pt idx="11">
                  <c:v>Rio de Janeiro</c:v>
                </c:pt>
                <c:pt idx="12">
                  <c:v>João Pessoa</c:v>
                </c:pt>
                <c:pt idx="13">
                  <c:v>Teresina</c:v>
                </c:pt>
                <c:pt idx="14">
                  <c:v>Fortaleza</c:v>
                </c:pt>
                <c:pt idx="15">
                  <c:v>Manaus</c:v>
                </c:pt>
                <c:pt idx="16">
                  <c:v>Maceió</c:v>
                </c:pt>
                <c:pt idx="17">
                  <c:v>Recife</c:v>
                </c:pt>
                <c:pt idx="18">
                  <c:v>Natal</c:v>
                </c:pt>
                <c:pt idx="19">
                  <c:v>Salvador</c:v>
                </c:pt>
                <c:pt idx="20">
                  <c:v>Grande São Luís</c:v>
                </c:pt>
                <c:pt idx="21">
                  <c:v>Aracaju</c:v>
                </c:pt>
                <c:pt idx="22">
                  <c:v>Macapá</c:v>
                </c:pt>
              </c:strCache>
            </c:strRef>
          </c:cat>
          <c:val>
            <c:numRef>
              <c:f>Auxílio_Emergencial!$E$4:$E$26</c:f>
              <c:numCache>
                <c:formatCode>0.0</c:formatCode>
                <c:ptCount val="23"/>
                <c:pt idx="0">
                  <c:v>17.39498</c:v>
                </c:pt>
                <c:pt idx="1">
                  <c:v>17.519779999999997</c:v>
                </c:pt>
                <c:pt idx="2">
                  <c:v>19.295680000000001</c:v>
                </c:pt>
                <c:pt idx="3">
                  <c:v>22.78135</c:v>
                </c:pt>
                <c:pt idx="4">
                  <c:v>24.372450000000001</c:v>
                </c:pt>
                <c:pt idx="5">
                  <c:v>24.460090000000001</c:v>
                </c:pt>
                <c:pt idx="6">
                  <c:v>26.064700000000002</c:v>
                </c:pt>
                <c:pt idx="7">
                  <c:v>27.874880000000001</c:v>
                </c:pt>
                <c:pt idx="8">
                  <c:v>30.070740000000001</c:v>
                </c:pt>
                <c:pt idx="9">
                  <c:v>30.89809</c:v>
                </c:pt>
                <c:pt idx="10">
                  <c:v>31.067339999999998</c:v>
                </c:pt>
                <c:pt idx="11">
                  <c:v>33.453889999999994</c:v>
                </c:pt>
                <c:pt idx="12">
                  <c:v>36.10087</c:v>
                </c:pt>
                <c:pt idx="13">
                  <c:v>36.357750000000003</c:v>
                </c:pt>
                <c:pt idx="14">
                  <c:v>37.802590000000002</c:v>
                </c:pt>
                <c:pt idx="15">
                  <c:v>38.123400000000004</c:v>
                </c:pt>
                <c:pt idx="16">
                  <c:v>39.435160000000003</c:v>
                </c:pt>
                <c:pt idx="17">
                  <c:v>39.65334</c:v>
                </c:pt>
                <c:pt idx="18">
                  <c:v>40.548719999999996</c:v>
                </c:pt>
                <c:pt idx="19">
                  <c:v>40.665030000000002</c:v>
                </c:pt>
                <c:pt idx="20">
                  <c:v>41.62959</c:v>
                </c:pt>
                <c:pt idx="21">
                  <c:v>42.492999999999995</c:v>
                </c:pt>
                <c:pt idx="22">
                  <c:v>43.342449999999999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0"/>
        <c:overlap val="-27"/>
        <c:axId val="177367656"/>
        <c:axId val="177368048"/>
      </c:barChart>
      <c:catAx>
        <c:axId val="17736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68048"/>
        <c:crosses val="autoZero"/>
        <c:auto val="1"/>
        <c:lblAlgn val="ctr"/>
        <c:lblOffset val="100"/>
        <c:noMultiLvlLbl val="0"/>
      </c:catAx>
      <c:valAx>
        <c:axId val="17736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9665683382497543E-3"/>
              <c:y val="0.25220056334421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67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2019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Gini!$B$7:$B$28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Gini!$E$7:$E$28</c:f>
              <c:numCache>
                <c:formatCode>0.000</c:formatCode>
                <c:ptCount val="22"/>
                <c:pt idx="0">
                  <c:v>0.56474840000000004</c:v>
                </c:pt>
                <c:pt idx="1">
                  <c:v>0.55104390000000003</c:v>
                </c:pt>
                <c:pt idx="2">
                  <c:v>0.51100060000000003</c:v>
                </c:pt>
                <c:pt idx="3">
                  <c:v>0.50660859999999996</c:v>
                </c:pt>
                <c:pt idx="4">
                  <c:v>0.51529230000000004</c:v>
                </c:pt>
                <c:pt idx="5">
                  <c:v>0.57176830000000001</c:v>
                </c:pt>
                <c:pt idx="6">
                  <c:v>0.56046090000000004</c:v>
                </c:pt>
                <c:pt idx="7">
                  <c:v>0.59487179999999995</c:v>
                </c:pt>
                <c:pt idx="8">
                  <c:v>0.5883003</c:v>
                </c:pt>
                <c:pt idx="9">
                  <c:v>0.50389410000000001</c:v>
                </c:pt>
                <c:pt idx="10">
                  <c:v>0.58697580000000005</c:v>
                </c:pt>
                <c:pt idx="11">
                  <c:v>0.57759349999999998</c:v>
                </c:pt>
                <c:pt idx="12">
                  <c:v>0.51003739999999997</c:v>
                </c:pt>
                <c:pt idx="13">
                  <c:v>0.55035250000000002</c:v>
                </c:pt>
                <c:pt idx="14">
                  <c:v>0.5631273</c:v>
                </c:pt>
                <c:pt idx="15">
                  <c:v>0.56565049999999995</c:v>
                </c:pt>
                <c:pt idx="16">
                  <c:v>0.50648340000000003</c:v>
                </c:pt>
                <c:pt idx="17">
                  <c:v>0.47203089999999998</c:v>
                </c:pt>
                <c:pt idx="18">
                  <c:v>0.51048950000000004</c:v>
                </c:pt>
                <c:pt idx="19">
                  <c:v>0.52299169999999995</c:v>
                </c:pt>
                <c:pt idx="20">
                  <c:v>0.45785150000000002</c:v>
                </c:pt>
                <c:pt idx="21">
                  <c:v>0.55319609999999997</c:v>
                </c:pt>
              </c:numCache>
            </c:numRef>
          </c:val>
        </c:ser>
        <c:ser>
          <c:idx val="2"/>
          <c:order val="1"/>
          <c:tx>
            <c:v>Ago/2020 (Sem Aux. Emerg.)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Gini!$B$7:$B$28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Gini!$H$7:$H$28</c:f>
              <c:numCache>
                <c:formatCode>0.000</c:formatCode>
                <c:ptCount val="22"/>
                <c:pt idx="0">
                  <c:v>0.58455210000000002</c:v>
                </c:pt>
                <c:pt idx="1">
                  <c:v>0.59936140000000004</c:v>
                </c:pt>
                <c:pt idx="2">
                  <c:v>0.59288529999999995</c:v>
                </c:pt>
                <c:pt idx="3">
                  <c:v>0.55507130000000005</c:v>
                </c:pt>
                <c:pt idx="4">
                  <c:v>0.55358430000000003</c:v>
                </c:pt>
                <c:pt idx="5">
                  <c:v>0.57110380000000005</c:v>
                </c:pt>
                <c:pt idx="6">
                  <c:v>0.58339960000000002</c:v>
                </c:pt>
                <c:pt idx="7">
                  <c:v>0.57597830000000005</c:v>
                </c:pt>
                <c:pt idx="8">
                  <c:v>0.58638729999999994</c:v>
                </c:pt>
                <c:pt idx="9">
                  <c:v>0.5497069</c:v>
                </c:pt>
                <c:pt idx="10">
                  <c:v>0.6113286</c:v>
                </c:pt>
                <c:pt idx="11">
                  <c:v>0.59323559999999997</c:v>
                </c:pt>
                <c:pt idx="12">
                  <c:v>0.54853909999999995</c:v>
                </c:pt>
                <c:pt idx="13">
                  <c:v>0.55260670000000001</c:v>
                </c:pt>
                <c:pt idx="14">
                  <c:v>0.57643200000000006</c:v>
                </c:pt>
                <c:pt idx="15">
                  <c:v>0.56833480000000003</c:v>
                </c:pt>
                <c:pt idx="16">
                  <c:v>0.50686330000000002</c:v>
                </c:pt>
                <c:pt idx="17">
                  <c:v>0.47843350000000001</c:v>
                </c:pt>
                <c:pt idx="18">
                  <c:v>0.53497240000000001</c:v>
                </c:pt>
                <c:pt idx="19">
                  <c:v>0.50769869999999995</c:v>
                </c:pt>
                <c:pt idx="20">
                  <c:v>0.50269399999999997</c:v>
                </c:pt>
                <c:pt idx="21">
                  <c:v>0.58455440000000003</c:v>
                </c:pt>
              </c:numCache>
            </c:numRef>
          </c:val>
        </c:ser>
        <c:ser>
          <c:idx val="1"/>
          <c:order val="2"/>
          <c:tx>
            <c:v>Ago/2020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Gini!$B$7:$B$28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Gini!$F$7:$F$28</c:f>
              <c:numCache>
                <c:formatCode>0.000</c:formatCode>
                <c:ptCount val="22"/>
                <c:pt idx="0">
                  <c:v>0.47242679999999998</c:v>
                </c:pt>
                <c:pt idx="1">
                  <c:v>0.49539840000000002</c:v>
                </c:pt>
                <c:pt idx="2">
                  <c:v>0.45146910000000001</c:v>
                </c:pt>
                <c:pt idx="3">
                  <c:v>0.42857279999999998</c:v>
                </c:pt>
                <c:pt idx="4">
                  <c:v>0.44521939999999999</c:v>
                </c:pt>
                <c:pt idx="5">
                  <c:v>0.46852490000000002</c:v>
                </c:pt>
                <c:pt idx="6">
                  <c:v>0.48546460000000002</c:v>
                </c:pt>
                <c:pt idx="7">
                  <c:v>0.48145559999999998</c:v>
                </c:pt>
                <c:pt idx="8">
                  <c:v>0.48426239999999998</c:v>
                </c:pt>
                <c:pt idx="9">
                  <c:v>0.43111169999999999</c:v>
                </c:pt>
                <c:pt idx="10">
                  <c:v>0.50803670000000001</c:v>
                </c:pt>
                <c:pt idx="11">
                  <c:v>0.498944</c:v>
                </c:pt>
                <c:pt idx="12">
                  <c:v>0.48888280000000001</c:v>
                </c:pt>
                <c:pt idx="13">
                  <c:v>0.4887205</c:v>
                </c:pt>
                <c:pt idx="14">
                  <c:v>0.5172409</c:v>
                </c:pt>
                <c:pt idx="15">
                  <c:v>0.52314340000000004</c:v>
                </c:pt>
                <c:pt idx="16">
                  <c:v>0.465169</c:v>
                </c:pt>
                <c:pt idx="17">
                  <c:v>0.44961420000000002</c:v>
                </c:pt>
                <c:pt idx="18">
                  <c:v>0.48795080000000002</c:v>
                </c:pt>
                <c:pt idx="19">
                  <c:v>0.4465344</c:v>
                </c:pt>
                <c:pt idx="20">
                  <c:v>0.44108849999999999</c:v>
                </c:pt>
                <c:pt idx="21">
                  <c:v>0.54338470000000005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6081144"/>
        <c:axId val="176081528"/>
      </c:barChart>
      <c:catAx>
        <c:axId val="17608114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81528"/>
        <c:crosses val="autoZero"/>
        <c:auto val="1"/>
        <c:lblAlgn val="ctr"/>
        <c:lblOffset val="100"/>
        <c:noMultiLvlLbl val="0"/>
      </c:catAx>
      <c:valAx>
        <c:axId val="176081528"/>
        <c:scaling>
          <c:orientation val="minMax"/>
          <c:min val="0.3000000000000000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Coef. de Gini</a:t>
                </a:r>
              </a:p>
            </c:rich>
          </c:tx>
          <c:layout>
            <c:manualLayout>
              <c:xMode val="edge"/>
              <c:yMode val="edge"/>
              <c:x val="0.48140917073319389"/>
              <c:y val="7.866272540948491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08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59368385403438"/>
          <c:y val="0.96237176026755511"/>
          <c:w val="0.65743628820590971"/>
          <c:h val="2.659593082779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Renda_Média!$C$4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Renda_Média!$B$5:$B$26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Renda_Média!$C$5:$C$26</c:f>
              <c:numCache>
                <c:formatCode>#,##0</c:formatCode>
                <c:ptCount val="22"/>
                <c:pt idx="0">
                  <c:v>1068.828</c:v>
                </c:pt>
                <c:pt idx="1">
                  <c:v>1232.4549999999999</c:v>
                </c:pt>
                <c:pt idx="2">
                  <c:v>1003.13</c:v>
                </c:pt>
                <c:pt idx="3">
                  <c:v>952.95100000000002</c:v>
                </c:pt>
                <c:pt idx="4">
                  <c:v>1122.229</c:v>
                </c:pt>
                <c:pt idx="5">
                  <c:v>1362.4480000000001</c:v>
                </c:pt>
                <c:pt idx="6">
                  <c:v>1557.335</c:v>
                </c:pt>
                <c:pt idx="7">
                  <c:v>1375.171</c:v>
                </c:pt>
                <c:pt idx="8">
                  <c:v>1320.74</c:v>
                </c:pt>
                <c:pt idx="9">
                  <c:v>1037.615</c:v>
                </c:pt>
                <c:pt idx="10">
                  <c:v>1470.893</c:v>
                </c:pt>
                <c:pt idx="11">
                  <c:v>1617.354</c:v>
                </c:pt>
                <c:pt idx="12">
                  <c:v>1656.386</c:v>
                </c:pt>
                <c:pt idx="13">
                  <c:v>1805.345</c:v>
                </c:pt>
                <c:pt idx="14">
                  <c:v>2056.19</c:v>
                </c:pt>
                <c:pt idx="15">
                  <c:v>2234.06</c:v>
                </c:pt>
                <c:pt idx="16">
                  <c:v>2127.5079999999998</c:v>
                </c:pt>
                <c:pt idx="17">
                  <c:v>2527.6509999999998</c:v>
                </c:pt>
                <c:pt idx="18">
                  <c:v>2151.8049999999998</c:v>
                </c:pt>
                <c:pt idx="19">
                  <c:v>1661.18</c:v>
                </c:pt>
                <c:pt idx="20">
                  <c:v>1561.194</c:v>
                </c:pt>
                <c:pt idx="21">
                  <c:v>2673.6759999999999</c:v>
                </c:pt>
              </c:numCache>
            </c:numRef>
          </c:val>
        </c:ser>
        <c:ser>
          <c:idx val="0"/>
          <c:order val="1"/>
          <c:tx>
            <c:strRef>
              <c:f>Renda_Média!$D$4</c:f>
              <c:strCache>
                <c:ptCount val="1"/>
                <c:pt idx="0">
                  <c:v>Ago/2020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Renda_Média!$B$5:$B$26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Renda_Média!$D$5:$D$26</c:f>
              <c:numCache>
                <c:formatCode>#,##0</c:formatCode>
                <c:ptCount val="22"/>
                <c:pt idx="0">
                  <c:v>928.83910000000003</c:v>
                </c:pt>
                <c:pt idx="1">
                  <c:v>1281.8820000000001</c:v>
                </c:pt>
                <c:pt idx="2">
                  <c:v>974.67719999999997</c:v>
                </c:pt>
                <c:pt idx="3">
                  <c:v>1023.325</c:v>
                </c:pt>
                <c:pt idx="4">
                  <c:v>1025.309</c:v>
                </c:pt>
                <c:pt idx="5">
                  <c:v>1173.6859999999999</c:v>
                </c:pt>
                <c:pt idx="6">
                  <c:v>1339.43</c:v>
                </c:pt>
                <c:pt idx="7">
                  <c:v>1238.758</c:v>
                </c:pt>
                <c:pt idx="8">
                  <c:v>1191.6769999999999</c:v>
                </c:pt>
                <c:pt idx="9">
                  <c:v>1019.5069999999999</c:v>
                </c:pt>
                <c:pt idx="10">
                  <c:v>1243.616</c:v>
                </c:pt>
                <c:pt idx="11">
                  <c:v>1307.288</c:v>
                </c:pt>
                <c:pt idx="12">
                  <c:v>1499.5039999999999</c:v>
                </c:pt>
                <c:pt idx="13">
                  <c:v>1468.36</c:v>
                </c:pt>
                <c:pt idx="14">
                  <c:v>1693.153</c:v>
                </c:pt>
                <c:pt idx="15">
                  <c:v>1875.0740000000001</c:v>
                </c:pt>
                <c:pt idx="16">
                  <c:v>1772.36</c:v>
                </c:pt>
                <c:pt idx="17">
                  <c:v>2049.2440000000001</c:v>
                </c:pt>
                <c:pt idx="18">
                  <c:v>1809.31</c:v>
                </c:pt>
                <c:pt idx="19">
                  <c:v>1404.173</c:v>
                </c:pt>
                <c:pt idx="20">
                  <c:v>1437.864</c:v>
                </c:pt>
                <c:pt idx="21">
                  <c:v>2226.3069999999998</c:v>
                </c:pt>
              </c:numCache>
            </c:numRef>
          </c:val>
        </c:ser>
        <c:ser>
          <c:idx val="2"/>
          <c:order val="2"/>
          <c:tx>
            <c:strRef>
              <c:f>Renda_Média!$E$4</c:f>
              <c:strCache>
                <c:ptCount val="1"/>
                <c:pt idx="0">
                  <c:v>Ago/2020 (sem Aux. Emerg.)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Renda_Média!$B$5:$B$26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Renda_Média!$E$5:$E$26</c:f>
              <c:numCache>
                <c:formatCode>#,##0</c:formatCode>
                <c:ptCount val="22"/>
                <c:pt idx="0">
                  <c:v>777.38829999999996</c:v>
                </c:pt>
                <c:pt idx="1">
                  <c:v>1104.539</c:v>
                </c:pt>
                <c:pt idx="2">
                  <c:v>784.26829999999995</c:v>
                </c:pt>
                <c:pt idx="3">
                  <c:v>802.86300000000006</c:v>
                </c:pt>
                <c:pt idx="4">
                  <c:v>874.41070000000002</c:v>
                </c:pt>
                <c:pt idx="5">
                  <c:v>1013.354</c:v>
                </c:pt>
                <c:pt idx="6">
                  <c:v>1184.8889999999999</c:v>
                </c:pt>
                <c:pt idx="7">
                  <c:v>1094.5219999999999</c:v>
                </c:pt>
                <c:pt idx="8">
                  <c:v>1039.68</c:v>
                </c:pt>
                <c:pt idx="9">
                  <c:v>837.52250000000004</c:v>
                </c:pt>
                <c:pt idx="10">
                  <c:v>1094.5999999999999</c:v>
                </c:pt>
                <c:pt idx="11">
                  <c:v>1157.075</c:v>
                </c:pt>
                <c:pt idx="12">
                  <c:v>1382.575</c:v>
                </c:pt>
                <c:pt idx="13">
                  <c:v>1345.6790000000001</c:v>
                </c:pt>
                <c:pt idx="14">
                  <c:v>1576.721</c:v>
                </c:pt>
                <c:pt idx="15">
                  <c:v>1771.578</c:v>
                </c:pt>
                <c:pt idx="16">
                  <c:v>1675.8340000000001</c:v>
                </c:pt>
                <c:pt idx="17">
                  <c:v>1974.0519999999999</c:v>
                </c:pt>
                <c:pt idx="18">
                  <c:v>1706.0440000000001</c:v>
                </c:pt>
                <c:pt idx="19">
                  <c:v>1277.1369999999999</c:v>
                </c:pt>
                <c:pt idx="20">
                  <c:v>1309.05</c:v>
                </c:pt>
                <c:pt idx="21">
                  <c:v>2125.35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6593064"/>
        <c:axId val="176593448"/>
      </c:barChart>
      <c:catAx>
        <c:axId val="17659306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593448"/>
        <c:crosses val="autoZero"/>
        <c:auto val="1"/>
        <c:lblAlgn val="ctr"/>
        <c:lblOffset val="100"/>
        <c:noMultiLvlLbl val="0"/>
      </c:catAx>
      <c:valAx>
        <c:axId val="1765934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/>
                  <a:t>Média de rendimentos (em R$)</a:t>
                </a:r>
              </a:p>
            </c:rich>
          </c:tx>
          <c:layout>
            <c:manualLayout>
              <c:xMode val="edge"/>
              <c:yMode val="edge"/>
              <c:x val="0.41075702271909886"/>
              <c:y val="7.75545851528384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5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29941920525237"/>
          <c:y val="0.96166640305333018"/>
          <c:w val="0.68314639241523378"/>
          <c:h val="2.66887643411385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Renda_Média!$C$4:$E$4</c:f>
              <c:strCache>
                <c:ptCount val="3"/>
                <c:pt idx="0">
                  <c:v>2019</c:v>
                </c:pt>
                <c:pt idx="1">
                  <c:v>Ago/2020</c:v>
                </c:pt>
                <c:pt idx="2">
                  <c:v>Ago/2020 (sem Aux. Emerg.)</c:v>
                </c:pt>
              </c:strCache>
            </c:strRef>
          </c:cat>
          <c:val>
            <c:numRef>
              <c:f>Renda_Média!$C$27:$E$27</c:f>
              <c:numCache>
                <c:formatCode>#,##0</c:formatCode>
                <c:ptCount val="3"/>
                <c:pt idx="0">
                  <c:v>1859.9059999999999</c:v>
                </c:pt>
                <c:pt idx="1">
                  <c:v>1582.3820000000001</c:v>
                </c:pt>
                <c:pt idx="2">
                  <c:v>1457.4179999999999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655856"/>
        <c:axId val="176658288"/>
      </c:barChart>
      <c:catAx>
        <c:axId val="17665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658288"/>
        <c:crosses val="autoZero"/>
        <c:auto val="1"/>
        <c:lblAlgn val="ctr"/>
        <c:lblOffset val="100"/>
        <c:noMultiLvlLbl val="0"/>
      </c:catAx>
      <c:valAx>
        <c:axId val="176658288"/>
        <c:scaling>
          <c:orientation val="minMax"/>
          <c:max val="22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Renda média (em</a:t>
                </a:r>
                <a:r>
                  <a:rPr lang="pt-BR" baseline="0"/>
                  <a:t> R$)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9.4395280235988199E-3"/>
              <c:y val="0.19971093425654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65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264379682425"/>
          <c:y val="4.740143702509627E-2"/>
          <c:w val="0.86131172224620345"/>
          <c:h val="0.80399335909782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Renda_Média_Decis!$F$3</c:f>
              <c:strCache>
                <c:ptCount val="1"/>
                <c:pt idx="0">
                  <c:v>Var % (com Aux. Emerg.)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3.84951881014872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9051315503218518E-17"/>
                  <c:y val="-1.3998250218722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5329578025355119E-3"/>
                  <c:y val="6.41579056782109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Renda_Média_Decis!$B$4:$B$13</c:f>
              <c:strCache>
                <c:ptCount val="10"/>
                <c:pt idx="0">
                  <c:v>1º decil (mais pobres)</c:v>
                </c:pt>
                <c:pt idx="1">
                  <c:v>2º decil</c:v>
                </c:pt>
                <c:pt idx="2">
                  <c:v>3º decil</c:v>
                </c:pt>
                <c:pt idx="3">
                  <c:v>4º decil</c:v>
                </c:pt>
                <c:pt idx="4">
                  <c:v>5º decil</c:v>
                </c:pt>
                <c:pt idx="5">
                  <c:v>6º decil</c:v>
                </c:pt>
                <c:pt idx="6">
                  <c:v>7º decil</c:v>
                </c:pt>
                <c:pt idx="7">
                  <c:v>8º decil</c:v>
                </c:pt>
                <c:pt idx="8">
                  <c:v>9º decil</c:v>
                </c:pt>
                <c:pt idx="9">
                  <c:v>10º decil (mais ricos)</c:v>
                </c:pt>
              </c:strCache>
            </c:strRef>
          </c:cat>
          <c:val>
            <c:numRef>
              <c:f>Renda_Média_Decis!$F$4:$F$13</c:f>
              <c:numCache>
                <c:formatCode>0.0</c:formatCode>
                <c:ptCount val="10"/>
                <c:pt idx="0">
                  <c:v>23.172818691103945</c:v>
                </c:pt>
                <c:pt idx="1">
                  <c:v>8.1407995884478375</c:v>
                </c:pt>
                <c:pt idx="2">
                  <c:v>2.4715282337761906</c:v>
                </c:pt>
                <c:pt idx="3">
                  <c:v>-2.0290722412677669</c:v>
                </c:pt>
                <c:pt idx="4">
                  <c:v>-4.8446383837863598</c:v>
                </c:pt>
                <c:pt idx="5">
                  <c:v>-7.8608594454224479</c:v>
                </c:pt>
                <c:pt idx="6">
                  <c:v>-10.810573149674957</c:v>
                </c:pt>
                <c:pt idx="7">
                  <c:v>-12.233797505689131</c:v>
                </c:pt>
                <c:pt idx="8">
                  <c:v>-14.807349321226948</c:v>
                </c:pt>
                <c:pt idx="9">
                  <c:v>-22.467129121554905</c:v>
                </c:pt>
              </c:numCache>
            </c:numRef>
          </c:val>
        </c:ser>
        <c:ser>
          <c:idx val="1"/>
          <c:order val="1"/>
          <c:tx>
            <c:strRef>
              <c:f>Renda_Média_Decis!$G$3</c:f>
              <c:strCache>
                <c:ptCount val="1"/>
                <c:pt idx="0">
                  <c:v>Var % (sem Aux. Emerg.)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1.8832394506338435E-3"/>
                  <c:y val="-1.049868766404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5065915605070748E-2"/>
                  <c:y val="6.41579056782109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Renda_Média_Decis!$B$4:$B$13</c:f>
              <c:strCache>
                <c:ptCount val="10"/>
                <c:pt idx="0">
                  <c:v>1º decil (mais pobres)</c:v>
                </c:pt>
                <c:pt idx="1">
                  <c:v>2º decil</c:v>
                </c:pt>
                <c:pt idx="2">
                  <c:v>3º decil</c:v>
                </c:pt>
                <c:pt idx="3">
                  <c:v>4º decil</c:v>
                </c:pt>
                <c:pt idx="4">
                  <c:v>5º decil</c:v>
                </c:pt>
                <c:pt idx="5">
                  <c:v>6º decil</c:v>
                </c:pt>
                <c:pt idx="6">
                  <c:v>7º decil</c:v>
                </c:pt>
                <c:pt idx="7">
                  <c:v>8º decil</c:v>
                </c:pt>
                <c:pt idx="8">
                  <c:v>9º decil</c:v>
                </c:pt>
                <c:pt idx="9">
                  <c:v>10º decil (mais ricos)</c:v>
                </c:pt>
              </c:strCache>
            </c:strRef>
          </c:cat>
          <c:val>
            <c:numRef>
              <c:f>Renda_Média_Decis!$G$4:$G$13</c:f>
              <c:numCache>
                <c:formatCode>0.0</c:formatCode>
                <c:ptCount val="10"/>
                <c:pt idx="0">
                  <c:v>-73.052609325096185</c:v>
                </c:pt>
                <c:pt idx="1">
                  <c:v>-34.192572119170947</c:v>
                </c:pt>
                <c:pt idx="2">
                  <c:v>-24.775992313649386</c:v>
                </c:pt>
                <c:pt idx="3">
                  <c:v>-23.626464861550801</c:v>
                </c:pt>
                <c:pt idx="4">
                  <c:v>-20.471592375415348</c:v>
                </c:pt>
                <c:pt idx="5">
                  <c:v>-19.108143750633204</c:v>
                </c:pt>
                <c:pt idx="6">
                  <c:v>-18.049501056237943</c:v>
                </c:pt>
                <c:pt idx="7">
                  <c:v>-16.823292451232565</c:v>
                </c:pt>
                <c:pt idx="8">
                  <c:v>-16.782162827812346</c:v>
                </c:pt>
                <c:pt idx="9">
                  <c:v>-22.673611770728755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7"/>
        <c:axId val="176759200"/>
        <c:axId val="176759608"/>
      </c:barChart>
      <c:catAx>
        <c:axId val="1767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59608"/>
        <c:crosses val="autoZero"/>
        <c:auto val="1"/>
        <c:lblAlgn val="ctr"/>
        <c:lblOffset val="100"/>
        <c:noMultiLvlLbl val="0"/>
      </c:catAx>
      <c:valAx>
        <c:axId val="17675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5.6497183519015302E-3"/>
              <c:y val="0.40738573032701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5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Renda_Média_Estrato!$H$77</c:f>
              <c:strCache>
                <c:ptCount val="1"/>
                <c:pt idx="0">
                  <c:v>Var.% (sem Aux. Emerg.)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Renda_Média_Estrato!$C$78:$C$99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Renda_Média_Estrato!$H$78:$H$99</c:f>
              <c:numCache>
                <c:formatCode>#,##0.0</c:formatCode>
                <c:ptCount val="22"/>
                <c:pt idx="0">
                  <c:v>-43.876276654526443</c:v>
                </c:pt>
                <c:pt idx="1">
                  <c:v>-27.460912555295465</c:v>
                </c:pt>
                <c:pt idx="2">
                  <c:v>-52.03694551911493</c:v>
                </c:pt>
                <c:pt idx="3">
                  <c:v>-31.855839645976225</c:v>
                </c:pt>
                <c:pt idx="4">
                  <c:v>-37.038492553299385</c:v>
                </c:pt>
                <c:pt idx="5">
                  <c:v>-36.031793429800217</c:v>
                </c:pt>
                <c:pt idx="6">
                  <c:v>-34.980131180796306</c:v>
                </c:pt>
                <c:pt idx="7">
                  <c:v>-18.899961073273346</c:v>
                </c:pt>
                <c:pt idx="8">
                  <c:v>-30.745043860606192</c:v>
                </c:pt>
                <c:pt idx="9">
                  <c:v>-35.795048251758061</c:v>
                </c:pt>
                <c:pt idx="10">
                  <c:v>-43.472842568905754</c:v>
                </c:pt>
                <c:pt idx="11">
                  <c:v>-46.756924456989637</c:v>
                </c:pt>
                <c:pt idx="12">
                  <c:v>-29.176944237440853</c:v>
                </c:pt>
                <c:pt idx="13">
                  <c:v>-32.13600052574234</c:v>
                </c:pt>
                <c:pt idx="14">
                  <c:v>-32.829401910598342</c:v>
                </c:pt>
                <c:pt idx="15">
                  <c:v>-27.981677209358359</c:v>
                </c:pt>
                <c:pt idx="16">
                  <c:v>-28.855117892907661</c:v>
                </c:pt>
                <c:pt idx="17">
                  <c:v>-26.128020589080879</c:v>
                </c:pt>
                <c:pt idx="18">
                  <c:v>-34.553090617167662</c:v>
                </c:pt>
                <c:pt idx="19">
                  <c:v>-27.749648589056651</c:v>
                </c:pt>
                <c:pt idx="20">
                  <c:v>-28.02700919172257</c:v>
                </c:pt>
                <c:pt idx="21">
                  <c:v>-38.667610286512925</c:v>
                </c:pt>
              </c:numCache>
            </c:numRef>
          </c:val>
        </c:ser>
        <c:ser>
          <c:idx val="0"/>
          <c:order val="1"/>
          <c:tx>
            <c:strRef>
              <c:f>Renda_Média_Estrato!$G$77</c:f>
              <c:strCache>
                <c:ptCount val="1"/>
                <c:pt idx="0">
                  <c:v>Var.% (com Aux. Emerg.)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Renda_Média_Estrato!$C$78:$C$99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Renda_Média_Estrato!$G$78:$G$99</c:f>
              <c:numCache>
                <c:formatCode>#,##0.0</c:formatCode>
                <c:ptCount val="22"/>
                <c:pt idx="0">
                  <c:v>24.509905274561181</c:v>
                </c:pt>
                <c:pt idx="1">
                  <c:v>41.841757694910626</c:v>
                </c:pt>
                <c:pt idx="2">
                  <c:v>29.971813544152326</c:v>
                </c:pt>
                <c:pt idx="3">
                  <c:v>49.663644997741685</c:v>
                </c:pt>
                <c:pt idx="4">
                  <c:v>21.364461638546217</c:v>
                </c:pt>
                <c:pt idx="5">
                  <c:v>25.651471442968589</c:v>
                </c:pt>
                <c:pt idx="6">
                  <c:v>30.193987690264233</c:v>
                </c:pt>
                <c:pt idx="7">
                  <c:v>47.588889594416642</c:v>
                </c:pt>
                <c:pt idx="8">
                  <c:v>39.07968419272482</c:v>
                </c:pt>
                <c:pt idx="9">
                  <c:v>32.708777600885099</c:v>
                </c:pt>
                <c:pt idx="10">
                  <c:v>25.877375082521866</c:v>
                </c:pt>
                <c:pt idx="11">
                  <c:v>8.2042261303742468</c:v>
                </c:pt>
                <c:pt idx="12">
                  <c:v>1.1765180607289953</c:v>
                </c:pt>
                <c:pt idx="13">
                  <c:v>3.3334446353119822</c:v>
                </c:pt>
                <c:pt idx="14">
                  <c:v>3.3891384656527008</c:v>
                </c:pt>
                <c:pt idx="15">
                  <c:v>-1.8288394864942163</c:v>
                </c:pt>
                <c:pt idx="16">
                  <c:v>-7.0152303484113592</c:v>
                </c:pt>
                <c:pt idx="17">
                  <c:v>-12.182777231981037</c:v>
                </c:pt>
                <c:pt idx="18">
                  <c:v>-9.6137055396644104</c:v>
                </c:pt>
                <c:pt idx="19">
                  <c:v>3.5396318536698486</c:v>
                </c:pt>
                <c:pt idx="20">
                  <c:v>2.3893469064430333</c:v>
                </c:pt>
                <c:pt idx="21">
                  <c:v>-12.946201215826997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6762352"/>
        <c:axId val="176762744"/>
      </c:barChart>
      <c:catAx>
        <c:axId val="17676235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62744"/>
        <c:crosses val="autoZero"/>
        <c:auto val="1"/>
        <c:lblAlgn val="ctr"/>
        <c:lblOffset val="100"/>
        <c:noMultiLvlLbl val="0"/>
      </c:catAx>
      <c:valAx>
        <c:axId val="1767627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6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84890314636596"/>
          <c:y val="5.2499847402795584E-2"/>
          <c:w val="0.80697277037901116"/>
          <c:h val="0.767009399987792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Pobreza!$C$4:$E$4</c:f>
              <c:strCache>
                <c:ptCount val="3"/>
                <c:pt idx="0">
                  <c:v>2019</c:v>
                </c:pt>
                <c:pt idx="1">
                  <c:v>Ago/2020</c:v>
                </c:pt>
                <c:pt idx="2">
                  <c:v>Ago/2020 (sem Aux. Emerg.)</c:v>
                </c:pt>
              </c:strCache>
            </c:strRef>
          </c:cat>
          <c:val>
            <c:numRef>
              <c:f>Pobreza!$C$27:$E$27</c:f>
              <c:numCache>
                <c:formatCode>0.0</c:formatCode>
                <c:ptCount val="3"/>
                <c:pt idx="0">
                  <c:v>19.09723</c:v>
                </c:pt>
                <c:pt idx="1">
                  <c:v>15.90784</c:v>
                </c:pt>
                <c:pt idx="2">
                  <c:v>27.991389999999999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760392"/>
        <c:axId val="176761960"/>
      </c:barChart>
      <c:catAx>
        <c:axId val="176760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61960"/>
        <c:crosses val="autoZero"/>
        <c:auto val="1"/>
        <c:lblAlgn val="ctr"/>
        <c:lblOffset val="100"/>
        <c:noMultiLvlLbl val="0"/>
      </c:catAx>
      <c:valAx>
        <c:axId val="17676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7434842249657062E-3"/>
              <c:y val="0.39916346212537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6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%</a:t>
            </a:r>
          </a:p>
        </c:rich>
      </c:tx>
      <c:layout>
        <c:manualLayout>
          <c:xMode val="edge"/>
          <c:yMode val="edge"/>
          <c:x val="0.552880035902372"/>
          <c:y val="1.009023076304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Pobreza!$C$4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Pobreza!$B$5:$B$26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Pobreza!$C$5:$C$26</c:f>
              <c:numCache>
                <c:formatCode>0.0</c:formatCode>
                <c:ptCount val="22"/>
                <c:pt idx="0">
                  <c:v>39.27684</c:v>
                </c:pt>
                <c:pt idx="1">
                  <c:v>31.445260000000001</c:v>
                </c:pt>
                <c:pt idx="2">
                  <c:v>39.00414</c:v>
                </c:pt>
                <c:pt idx="3">
                  <c:v>35.704970000000003</c:v>
                </c:pt>
                <c:pt idx="4">
                  <c:v>29.620249999999999</c:v>
                </c:pt>
                <c:pt idx="5">
                  <c:v>28.717749999999999</c:v>
                </c:pt>
                <c:pt idx="6">
                  <c:v>27.956469999999999</c:v>
                </c:pt>
                <c:pt idx="7">
                  <c:v>32.772109999999998</c:v>
                </c:pt>
                <c:pt idx="8">
                  <c:v>33.047260000000001</c:v>
                </c:pt>
                <c:pt idx="9">
                  <c:v>32.622570000000003</c:v>
                </c:pt>
                <c:pt idx="10">
                  <c:v>31.102720000000001</c:v>
                </c:pt>
                <c:pt idx="11">
                  <c:v>24.452310000000001</c:v>
                </c:pt>
                <c:pt idx="12">
                  <c:v>14.985380000000001</c:v>
                </c:pt>
                <c:pt idx="13">
                  <c:v>17.397460000000002</c:v>
                </c:pt>
                <c:pt idx="14">
                  <c:v>16.68646</c:v>
                </c:pt>
                <c:pt idx="15">
                  <c:v>13.727039999999999</c:v>
                </c:pt>
                <c:pt idx="16">
                  <c:v>9.5986600000000006</c:v>
                </c:pt>
                <c:pt idx="17">
                  <c:v>5.2200700000000007</c:v>
                </c:pt>
                <c:pt idx="18">
                  <c:v>9.5160199999999993</c:v>
                </c:pt>
                <c:pt idx="19">
                  <c:v>13.243779999999999</c:v>
                </c:pt>
                <c:pt idx="20">
                  <c:v>12.924489999999999</c:v>
                </c:pt>
                <c:pt idx="21">
                  <c:v>12.227739999999999</c:v>
                </c:pt>
              </c:numCache>
            </c:numRef>
          </c:val>
        </c:ser>
        <c:ser>
          <c:idx val="0"/>
          <c:order val="1"/>
          <c:tx>
            <c:strRef>
              <c:f>Pobreza!$D$4</c:f>
              <c:strCache>
                <c:ptCount val="1"/>
                <c:pt idx="0">
                  <c:v>Ago/2020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Pobreza!$B$5:$B$26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Pobreza!$D$5:$D$26</c:f>
              <c:numCache>
                <c:formatCode>0.0</c:formatCode>
                <c:ptCount val="22"/>
                <c:pt idx="0">
                  <c:v>33.099869999999996</c:v>
                </c:pt>
                <c:pt idx="1">
                  <c:v>19.810220000000001</c:v>
                </c:pt>
                <c:pt idx="2">
                  <c:v>29.54814</c:v>
                </c:pt>
                <c:pt idx="3">
                  <c:v>21.058520000000001</c:v>
                </c:pt>
                <c:pt idx="4">
                  <c:v>24.53838</c:v>
                </c:pt>
                <c:pt idx="5">
                  <c:v>20.847640000000002</c:v>
                </c:pt>
                <c:pt idx="6">
                  <c:v>18.897569999999998</c:v>
                </c:pt>
                <c:pt idx="7">
                  <c:v>21.095320000000001</c:v>
                </c:pt>
                <c:pt idx="8">
                  <c:v>21.40072</c:v>
                </c:pt>
                <c:pt idx="9">
                  <c:v>20.6248</c:v>
                </c:pt>
                <c:pt idx="10">
                  <c:v>24.166399999999999</c:v>
                </c:pt>
                <c:pt idx="11">
                  <c:v>22.00102</c:v>
                </c:pt>
                <c:pt idx="12">
                  <c:v>12.8108</c:v>
                </c:pt>
                <c:pt idx="13">
                  <c:v>15.522019999999999</c:v>
                </c:pt>
                <c:pt idx="14">
                  <c:v>14.85253</c:v>
                </c:pt>
                <c:pt idx="15">
                  <c:v>12.693519999999999</c:v>
                </c:pt>
                <c:pt idx="16">
                  <c:v>10.38062</c:v>
                </c:pt>
                <c:pt idx="17">
                  <c:v>5.8016300000000003</c:v>
                </c:pt>
                <c:pt idx="18">
                  <c:v>10.801959999999999</c:v>
                </c:pt>
                <c:pt idx="19">
                  <c:v>12.77402</c:v>
                </c:pt>
                <c:pt idx="20">
                  <c:v>11.34028</c:v>
                </c:pt>
                <c:pt idx="21">
                  <c:v>13.703440000000001</c:v>
                </c:pt>
              </c:numCache>
            </c:numRef>
          </c:val>
        </c:ser>
        <c:ser>
          <c:idx val="2"/>
          <c:order val="2"/>
          <c:tx>
            <c:strRef>
              <c:f>Pobreza!$E$4</c:f>
              <c:strCache>
                <c:ptCount val="1"/>
                <c:pt idx="0">
                  <c:v>Ago/2020 (sem Aux. Emerg.)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Pobreza!$B$5:$B$26</c:f>
              <c:strCache>
                <c:ptCount val="22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</c:strCache>
            </c:strRef>
          </c:cat>
          <c:val>
            <c:numRef>
              <c:f>Pobreza!$E$5:$E$26</c:f>
              <c:numCache>
                <c:formatCode>0.0</c:formatCode>
                <c:ptCount val="22"/>
                <c:pt idx="0">
                  <c:v>49.907589999999999</c:v>
                </c:pt>
                <c:pt idx="1">
                  <c:v>39.669579999999996</c:v>
                </c:pt>
                <c:pt idx="2">
                  <c:v>51.435660000000006</c:v>
                </c:pt>
                <c:pt idx="3">
                  <c:v>46.472190000000005</c:v>
                </c:pt>
                <c:pt idx="4">
                  <c:v>44.860369999999996</c:v>
                </c:pt>
                <c:pt idx="5">
                  <c:v>38.829560000000001</c:v>
                </c:pt>
                <c:pt idx="6">
                  <c:v>38.980789999999999</c:v>
                </c:pt>
                <c:pt idx="7">
                  <c:v>39.80847</c:v>
                </c:pt>
                <c:pt idx="8">
                  <c:v>40.81955</c:v>
                </c:pt>
                <c:pt idx="9">
                  <c:v>45.005879999999998</c:v>
                </c:pt>
                <c:pt idx="10">
                  <c:v>42.135470000000005</c:v>
                </c:pt>
                <c:pt idx="11">
                  <c:v>36.089410000000001</c:v>
                </c:pt>
                <c:pt idx="12">
                  <c:v>24.065799999999999</c:v>
                </c:pt>
                <c:pt idx="13">
                  <c:v>27.473859999999998</c:v>
                </c:pt>
                <c:pt idx="14">
                  <c:v>25.395240000000001</c:v>
                </c:pt>
                <c:pt idx="15">
                  <c:v>20.348379999999999</c:v>
                </c:pt>
                <c:pt idx="16">
                  <c:v>18.068739999999998</c:v>
                </c:pt>
                <c:pt idx="17">
                  <c:v>11.311590000000001</c:v>
                </c:pt>
                <c:pt idx="18">
                  <c:v>18.837350000000001</c:v>
                </c:pt>
                <c:pt idx="19">
                  <c:v>23.827819999999999</c:v>
                </c:pt>
                <c:pt idx="20">
                  <c:v>21.868220000000001</c:v>
                </c:pt>
                <c:pt idx="21">
                  <c:v>23.63862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6761176"/>
        <c:axId val="176760784"/>
      </c:barChart>
      <c:catAx>
        <c:axId val="17676117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60784"/>
        <c:crosses val="autoZero"/>
        <c:auto val="1"/>
        <c:lblAlgn val="ctr"/>
        <c:lblOffset val="100"/>
        <c:noMultiLvlLbl val="0"/>
      </c:catAx>
      <c:valAx>
        <c:axId val="1767607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761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9896793874217"/>
          <c:y val="5.5060815568785608E-2"/>
          <c:w val="0.85966878034051042"/>
          <c:h val="0.51860655570630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Auxílio_Emergencial!$B$4:$B$26</c:f>
              <c:strCache>
                <c:ptCount val="23"/>
                <c:pt idx="0">
                  <c:v>Florianópolis</c:v>
                </c:pt>
                <c:pt idx="1">
                  <c:v>Curitiba</c:v>
                </c:pt>
                <c:pt idx="2">
                  <c:v>Vale do Rio Cuiabá</c:v>
                </c:pt>
                <c:pt idx="3">
                  <c:v>Goiânia</c:v>
                </c:pt>
                <c:pt idx="4">
                  <c:v>Porto Alegre</c:v>
                </c:pt>
                <c:pt idx="5">
                  <c:v>São Paulo</c:v>
                </c:pt>
                <c:pt idx="6">
                  <c:v>Grande Vitória</c:v>
                </c:pt>
                <c:pt idx="7">
                  <c:v>Belo Horizonte</c:v>
                </c:pt>
                <c:pt idx="8">
                  <c:v>Distrito Federal</c:v>
                </c:pt>
                <c:pt idx="9">
                  <c:v>Belém</c:v>
                </c:pt>
                <c:pt idx="10">
                  <c:v>Conjunto RMs</c:v>
                </c:pt>
                <c:pt idx="11">
                  <c:v>Rio de Janeiro</c:v>
                </c:pt>
                <c:pt idx="12">
                  <c:v>João Pessoa</c:v>
                </c:pt>
                <c:pt idx="13">
                  <c:v>Teresina</c:v>
                </c:pt>
                <c:pt idx="14">
                  <c:v>Fortaleza</c:v>
                </c:pt>
                <c:pt idx="15">
                  <c:v>Manaus</c:v>
                </c:pt>
                <c:pt idx="16">
                  <c:v>Maceió</c:v>
                </c:pt>
                <c:pt idx="17">
                  <c:v>Recife</c:v>
                </c:pt>
                <c:pt idx="18">
                  <c:v>Natal</c:v>
                </c:pt>
                <c:pt idx="19">
                  <c:v>Salvador</c:v>
                </c:pt>
                <c:pt idx="20">
                  <c:v>Grande São Luís</c:v>
                </c:pt>
                <c:pt idx="21">
                  <c:v>Aracaju</c:v>
                </c:pt>
                <c:pt idx="22">
                  <c:v>Macapá</c:v>
                </c:pt>
              </c:strCache>
            </c:strRef>
          </c:cat>
          <c:val>
            <c:numRef>
              <c:f>Auxílio_Emergencial!$C$4:$C$26</c:f>
              <c:numCache>
                <c:formatCode>0.0</c:formatCode>
                <c:ptCount val="23"/>
                <c:pt idx="0">
                  <c:v>24.8017</c:v>
                </c:pt>
                <c:pt idx="1">
                  <c:v>33.099890000000002</c:v>
                </c:pt>
                <c:pt idx="2">
                  <c:v>44.720849999999999</c:v>
                </c:pt>
                <c:pt idx="3">
                  <c:v>42.956490000000002</c:v>
                </c:pt>
                <c:pt idx="4">
                  <c:v>32.485639999999997</c:v>
                </c:pt>
                <c:pt idx="5">
                  <c:v>33.958539999999999</c:v>
                </c:pt>
                <c:pt idx="6">
                  <c:v>42.755389999999998</c:v>
                </c:pt>
                <c:pt idx="7">
                  <c:v>38.955220000000004</c:v>
                </c:pt>
                <c:pt idx="8">
                  <c:v>33.569479999999999</c:v>
                </c:pt>
                <c:pt idx="9">
                  <c:v>60.332110000000007</c:v>
                </c:pt>
                <c:pt idx="10">
                  <c:v>40.439439999999998</c:v>
                </c:pt>
                <c:pt idx="11">
                  <c:v>34.985709999999997</c:v>
                </c:pt>
                <c:pt idx="12">
                  <c:v>48.676580000000001</c:v>
                </c:pt>
                <c:pt idx="13">
                  <c:v>54.853560000000002</c:v>
                </c:pt>
                <c:pt idx="14">
                  <c:v>52.994110000000006</c:v>
                </c:pt>
                <c:pt idx="15">
                  <c:v>58.498609999999992</c:v>
                </c:pt>
                <c:pt idx="16">
                  <c:v>57.582580000000007</c:v>
                </c:pt>
                <c:pt idx="17">
                  <c:v>50.087340000000005</c:v>
                </c:pt>
                <c:pt idx="18">
                  <c:v>50.219259999999998</c:v>
                </c:pt>
                <c:pt idx="19">
                  <c:v>48.240589999999997</c:v>
                </c:pt>
                <c:pt idx="20">
                  <c:v>63.355550000000008</c:v>
                </c:pt>
                <c:pt idx="21">
                  <c:v>49.340850000000003</c:v>
                </c:pt>
                <c:pt idx="22">
                  <c:v>71.460430000000002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0"/>
        <c:overlap val="-27"/>
        <c:axId val="177365304"/>
        <c:axId val="177365696"/>
      </c:barChart>
      <c:catAx>
        <c:axId val="17736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65696"/>
        <c:crosses val="autoZero"/>
        <c:auto val="1"/>
        <c:lblAlgn val="ctr"/>
        <c:lblOffset val="100"/>
        <c:noMultiLvlLbl val="0"/>
      </c:catAx>
      <c:valAx>
        <c:axId val="1773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9665683382497543E-3"/>
              <c:y val="0.25220056334421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365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242888</xdr:colOff>
      <xdr:row>1</xdr:row>
      <xdr:rowOff>28575</xdr:rowOff>
    </xdr:from>
    <xdr:to>
      <xdr:col>18</xdr:col>
      <xdr:colOff>230981</xdr:colOff>
      <xdr:row>26</xdr:row>
      <xdr:rowOff>9526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333375</xdr:colOff>
      <xdr:row>7</xdr:row>
      <xdr:rowOff>188382</xdr:rowOff>
    </xdr:from>
    <xdr:to>
      <xdr:col>15</xdr:col>
      <xdr:colOff>594782</xdr:colOff>
      <xdr:row>9</xdr:row>
      <xdr:rowOff>102657</xdr:rowOff>
    </xdr:to>
    <xdr:sp macro="" textlink="">
      <xdr:nvSpPr>
        <xdr:cNvPr id="2" name="CaixaDeTexto 1"/>
        <xdr:cNvSpPr txBox="1"/>
      </xdr:nvSpPr>
      <xdr:spPr>
        <a:xfrm>
          <a:off x="10906125" y="2150532"/>
          <a:ext cx="87100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accent2">
                  <a:lumMod val="75000"/>
                </a:schemeClr>
              </a:solidFill>
            </a:rPr>
            <a:t>+17,3%</a:t>
          </a:r>
        </a:p>
      </xdr:txBody>
    </xdr:sp>
    <xdr:clientData/>
  </xdr:twoCellAnchor>
  <xdr:twoCellAnchor>
    <xdr:from>
      <xdr:col>9</xdr:col>
      <xdr:colOff>19049</xdr:colOff>
      <xdr:row>30</xdr:row>
      <xdr:rowOff>47624</xdr:rowOff>
    </xdr:from>
    <xdr:to>
      <xdr:col>19</xdr:col>
      <xdr:colOff>485774</xdr:colOff>
      <xdr:row>81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0.60698</cdr:x>
      <cdr:y>0.3036</cdr:y>
    </cdr:from>
    <cdr:to>
      <cdr:x>0.86798</cdr:x>
      <cdr:y>0.51801</cdr:y>
    </cdr:to>
    <cdr:cxnSp macro="">
      <cdr:nvCxnSpPr>
        <cdr:cNvPr id="3" name="Conector de seta reta 2"/>
        <cdr:cNvCxnSpPr/>
      </cdr:nvCxnSpPr>
      <cdr:spPr>
        <a:xfrm xmlns:a="http://schemas.openxmlformats.org/drawingml/2006/main" flipV="1">
          <a:off x="3809999" y="1685925"/>
          <a:ext cx="1638300" cy="1190627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2</xdr:row>
      <xdr:rowOff>123824</xdr:rowOff>
    </xdr:from>
    <xdr:to>
      <xdr:col>16</xdr:col>
      <xdr:colOff>9525</xdr:colOff>
      <xdr:row>57</xdr:row>
      <xdr:rowOff>76199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200024</xdr:colOff>
      <xdr:row>59</xdr:row>
      <xdr:rowOff>28574</xdr:rowOff>
    </xdr:from>
    <xdr:to>
      <xdr:col>13</xdr:col>
      <xdr:colOff>571499</xdr:colOff>
      <xdr:row>77</xdr:row>
      <xdr:rowOff>152399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2</xdr:row>
      <xdr:rowOff>9524</xdr:rowOff>
    </xdr:from>
    <xdr:to>
      <xdr:col>18</xdr:col>
      <xdr:colOff>123824</xdr:colOff>
      <xdr:row>18</xdr:row>
      <xdr:rowOff>19049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75</xdr:row>
      <xdr:rowOff>57149</xdr:rowOff>
    </xdr:from>
    <xdr:to>
      <xdr:col>19</xdr:col>
      <xdr:colOff>459581</xdr:colOff>
      <xdr:row>108</xdr:row>
      <xdr:rowOff>21431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47625</xdr:rowOff>
    </xdr:from>
    <xdr:to>
      <xdr:col>7</xdr:col>
      <xdr:colOff>180975</xdr:colOff>
      <xdr:row>52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178779</xdr:colOff>
      <xdr:row>2</xdr:row>
      <xdr:rowOff>144341</xdr:rowOff>
    </xdr:from>
    <xdr:to>
      <xdr:col>18</xdr:col>
      <xdr:colOff>85725</xdr:colOff>
      <xdr:row>39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38100</xdr:rowOff>
    </xdr:from>
    <xdr:to>
      <xdr:col>16</xdr:col>
      <xdr:colOff>257175</xdr:colOff>
      <xdr:row>14</xdr:row>
      <xdr:rowOff>190499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571499</xdr:colOff>
      <xdr:row>15</xdr:row>
      <xdr:rowOff>180975</xdr:rowOff>
    </xdr:from>
    <xdr:to>
      <xdr:col>16</xdr:col>
      <xdr:colOff>238124</xdr:colOff>
      <xdr:row>34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609599</xdr:colOff>
      <xdr:row>36</xdr:row>
      <xdr:rowOff>142874</xdr:rowOff>
    </xdr:from>
    <xdr:to>
      <xdr:col>16</xdr:col>
      <xdr:colOff>200024</xdr:colOff>
      <xdr:row>55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9"/>
  <sheetViews>
    <sheetView topLeftCell="F69" zoomScaleNormal="100" workbookViewId="0">
      <selection activeCell="T12" sqref="T12"/>
    </sheetView>
  </sheetViews>
  <sheetFormatPr defaultRowHeight="15" x14ac:dyDescent="0.25"/>
  <cols>
    <col min="2" max="2" width="22.28515625" customWidth="1"/>
    <col min="3" max="7" width="11.5703125" bestFit="1" customWidth="1"/>
    <col min="8" max="8" width="11.5703125" customWidth="1"/>
    <col min="9" max="9" width="12" customWidth="1"/>
  </cols>
  <sheetData>
    <row r="4" spans="2:9" ht="15" customHeight="1" x14ac:dyDescent="0.25">
      <c r="B4" s="3"/>
      <c r="C4" s="25" t="s">
        <v>24</v>
      </c>
      <c r="D4" s="25" t="s">
        <v>25</v>
      </c>
      <c r="E4" s="25" t="s">
        <v>26</v>
      </c>
      <c r="F4" s="4"/>
      <c r="G4" s="3"/>
      <c r="H4" s="3"/>
      <c r="I4" s="3"/>
    </row>
    <row r="5" spans="2:9" ht="63" customHeight="1" x14ac:dyDescent="0.25">
      <c r="B5" s="30"/>
      <c r="C5" s="31" t="s">
        <v>24</v>
      </c>
      <c r="D5" s="31"/>
      <c r="E5" s="31" t="s">
        <v>25</v>
      </c>
      <c r="F5" s="31"/>
      <c r="G5" s="31" t="s">
        <v>26</v>
      </c>
      <c r="H5" s="31"/>
      <c r="I5" s="32" t="s">
        <v>60</v>
      </c>
    </row>
    <row r="6" spans="2:9" ht="15.75" x14ac:dyDescent="0.25">
      <c r="B6" s="30"/>
      <c r="C6" s="21">
        <v>2019</v>
      </c>
      <c r="D6" s="22" t="s">
        <v>0</v>
      </c>
      <c r="E6" s="21">
        <v>2019</v>
      </c>
      <c r="F6" s="22" t="s">
        <v>0</v>
      </c>
      <c r="G6" s="21">
        <v>2019</v>
      </c>
      <c r="H6" s="22" t="s">
        <v>0</v>
      </c>
      <c r="I6" s="32"/>
    </row>
    <row r="7" spans="2:9" ht="15.75" x14ac:dyDescent="0.25">
      <c r="B7" s="5" t="s">
        <v>1</v>
      </c>
      <c r="C7" s="6">
        <v>0.61527050000000005</v>
      </c>
      <c r="D7" s="6">
        <v>0.65125999999999995</v>
      </c>
      <c r="E7" s="6">
        <v>0.56474840000000004</v>
      </c>
      <c r="F7" s="6">
        <v>0.47242679999999998</v>
      </c>
      <c r="G7" s="6">
        <v>0.56474840000000004</v>
      </c>
      <c r="H7" s="6">
        <v>0.58455210000000002</v>
      </c>
      <c r="I7" s="23">
        <f>((H7-F7)/F7)*100</f>
        <v>23.733899092938852</v>
      </c>
    </row>
    <row r="8" spans="2:9" ht="15.75" x14ac:dyDescent="0.25">
      <c r="B8" s="5" t="s">
        <v>2</v>
      </c>
      <c r="C8" s="6">
        <v>0.59269660000000002</v>
      </c>
      <c r="D8" s="6">
        <v>0.65666780000000002</v>
      </c>
      <c r="E8" s="6">
        <v>0.55104390000000003</v>
      </c>
      <c r="F8" s="6">
        <v>0.49539840000000002</v>
      </c>
      <c r="G8" s="6">
        <v>0.55104390000000003</v>
      </c>
      <c r="H8" s="6">
        <v>0.59936140000000004</v>
      </c>
      <c r="I8" s="23">
        <f t="shared" ref="I8:I28" si="0">((H8-F8)/F8)*100</f>
        <v>20.985735924863711</v>
      </c>
    </row>
    <row r="9" spans="2:9" ht="15.75" x14ac:dyDescent="0.25">
      <c r="B9" s="5" t="s">
        <v>3</v>
      </c>
      <c r="C9" s="6">
        <v>0.57590350000000001</v>
      </c>
      <c r="D9" s="6">
        <v>0.63722000000000001</v>
      </c>
      <c r="E9" s="6">
        <v>0.51100060000000003</v>
      </c>
      <c r="F9" s="6">
        <v>0.45146910000000001</v>
      </c>
      <c r="G9" s="6">
        <v>0.51100060000000003</v>
      </c>
      <c r="H9" s="6">
        <v>0.59288529999999995</v>
      </c>
      <c r="I9" s="23">
        <f t="shared" si="0"/>
        <v>31.32356123597383</v>
      </c>
    </row>
    <row r="10" spans="2:9" ht="15.75" x14ac:dyDescent="0.25">
      <c r="B10" s="5" t="s">
        <v>4</v>
      </c>
      <c r="C10" s="6">
        <v>0.55271599999999999</v>
      </c>
      <c r="D10" s="6">
        <v>0.62616419999999995</v>
      </c>
      <c r="E10" s="6">
        <v>0.50660859999999996</v>
      </c>
      <c r="F10" s="6">
        <v>0.42857279999999998</v>
      </c>
      <c r="G10" s="6">
        <v>0.50660859999999996</v>
      </c>
      <c r="H10" s="6">
        <v>0.55507130000000005</v>
      </c>
      <c r="I10" s="23">
        <f t="shared" si="0"/>
        <v>29.516222214755601</v>
      </c>
    </row>
    <row r="11" spans="2:9" ht="15.75" x14ac:dyDescent="0.25">
      <c r="B11" s="5" t="s">
        <v>5</v>
      </c>
      <c r="C11" s="6">
        <v>0.61660689999999996</v>
      </c>
      <c r="D11" s="6">
        <v>0.65586909999999998</v>
      </c>
      <c r="E11" s="6">
        <v>0.51529230000000004</v>
      </c>
      <c r="F11" s="6">
        <v>0.44521939999999999</v>
      </c>
      <c r="G11" s="6">
        <v>0.51529230000000004</v>
      </c>
      <c r="H11" s="6">
        <v>0.55358430000000003</v>
      </c>
      <c r="I11" s="23">
        <f t="shared" si="0"/>
        <v>24.339662647225175</v>
      </c>
    </row>
    <row r="12" spans="2:9" ht="15.75" x14ac:dyDescent="0.25">
      <c r="B12" s="5" t="s">
        <v>6</v>
      </c>
      <c r="C12" s="6">
        <v>0.62322169999999999</v>
      </c>
      <c r="D12" s="6">
        <v>0.64837610000000001</v>
      </c>
      <c r="E12" s="6">
        <v>0.57176830000000001</v>
      </c>
      <c r="F12" s="6">
        <v>0.46852490000000002</v>
      </c>
      <c r="G12" s="6">
        <v>0.57176830000000001</v>
      </c>
      <c r="H12" s="6">
        <v>0.57110380000000005</v>
      </c>
      <c r="I12" s="23">
        <f t="shared" si="0"/>
        <v>21.894012463371748</v>
      </c>
    </row>
    <row r="13" spans="2:9" ht="15.75" x14ac:dyDescent="0.25">
      <c r="B13" s="5" t="s">
        <v>7</v>
      </c>
      <c r="C13" s="6">
        <v>0.63770320000000003</v>
      </c>
      <c r="D13" s="6">
        <v>0.67901809999999996</v>
      </c>
      <c r="E13" s="6">
        <v>0.56046090000000004</v>
      </c>
      <c r="F13" s="6">
        <v>0.48546460000000002</v>
      </c>
      <c r="G13" s="6">
        <v>0.56046090000000004</v>
      </c>
      <c r="H13" s="6">
        <v>0.58339960000000002</v>
      </c>
      <c r="I13" s="23">
        <f t="shared" si="0"/>
        <v>20.173458579678105</v>
      </c>
    </row>
    <row r="14" spans="2:9" ht="15.75" x14ac:dyDescent="0.25">
      <c r="B14" s="5" t="s">
        <v>8</v>
      </c>
      <c r="C14" s="6">
        <v>0.6723517</v>
      </c>
      <c r="D14" s="6">
        <v>0.65371520000000005</v>
      </c>
      <c r="E14" s="6">
        <v>0.59487179999999995</v>
      </c>
      <c r="F14" s="6">
        <v>0.48145559999999998</v>
      </c>
      <c r="G14" s="6">
        <v>0.59487179999999995</v>
      </c>
      <c r="H14" s="6">
        <v>0.57597830000000005</v>
      </c>
      <c r="I14" s="23">
        <f t="shared" si="0"/>
        <v>19.632693025068164</v>
      </c>
    </row>
    <row r="15" spans="2:9" ht="15.75" x14ac:dyDescent="0.25">
      <c r="B15" s="5" t="s">
        <v>9</v>
      </c>
      <c r="C15" s="6">
        <v>0.66735469999999997</v>
      </c>
      <c r="D15" s="6">
        <v>0.67174999999999996</v>
      </c>
      <c r="E15" s="6">
        <v>0.5883003</v>
      </c>
      <c r="F15" s="6">
        <v>0.48426239999999998</v>
      </c>
      <c r="G15" s="6">
        <v>0.5883003</v>
      </c>
      <c r="H15" s="6">
        <v>0.58638729999999994</v>
      </c>
      <c r="I15" s="23">
        <f t="shared" si="0"/>
        <v>21.088752709274967</v>
      </c>
    </row>
    <row r="16" spans="2:9" ht="15.75" x14ac:dyDescent="0.25">
      <c r="B16" s="5" t="s">
        <v>10</v>
      </c>
      <c r="C16" s="6">
        <v>0.61822370000000004</v>
      </c>
      <c r="D16" s="6">
        <v>0.65429380000000004</v>
      </c>
      <c r="E16" s="6">
        <v>0.50389410000000001</v>
      </c>
      <c r="F16" s="6">
        <v>0.43111169999999999</v>
      </c>
      <c r="G16" s="6">
        <v>0.50389410000000001</v>
      </c>
      <c r="H16" s="6">
        <v>0.5497069</v>
      </c>
      <c r="I16" s="23">
        <f t="shared" si="0"/>
        <v>27.509158299345625</v>
      </c>
    </row>
    <row r="17" spans="1:9" ht="15.75" x14ac:dyDescent="0.25">
      <c r="B17" s="5" t="s">
        <v>11</v>
      </c>
      <c r="C17" s="6">
        <v>0.63016680000000003</v>
      </c>
      <c r="D17" s="6">
        <v>0.68312139999999999</v>
      </c>
      <c r="E17" s="6">
        <v>0.58697580000000005</v>
      </c>
      <c r="F17" s="6">
        <v>0.50803670000000001</v>
      </c>
      <c r="G17" s="6">
        <v>0.58697580000000005</v>
      </c>
      <c r="H17" s="6">
        <v>0.6113286</v>
      </c>
      <c r="I17" s="23">
        <f t="shared" si="0"/>
        <v>20.33158234434638</v>
      </c>
    </row>
    <row r="18" spans="1:9" ht="15.75" x14ac:dyDescent="0.25">
      <c r="B18" s="5" t="s">
        <v>12</v>
      </c>
      <c r="C18" s="6">
        <v>0.64314720000000003</v>
      </c>
      <c r="D18" s="6">
        <v>0.67380180000000001</v>
      </c>
      <c r="E18" s="6">
        <v>0.57759349999999998</v>
      </c>
      <c r="F18" s="6">
        <v>0.498944</v>
      </c>
      <c r="G18" s="6">
        <v>0.57759349999999998</v>
      </c>
      <c r="H18" s="6">
        <v>0.59323559999999997</v>
      </c>
      <c r="I18" s="23">
        <f t="shared" si="0"/>
        <v>18.898233068240121</v>
      </c>
    </row>
    <row r="19" spans="1:9" ht="15.75" x14ac:dyDescent="0.25">
      <c r="B19" s="5" t="s">
        <v>13</v>
      </c>
      <c r="C19" s="6">
        <v>0.57208550000000002</v>
      </c>
      <c r="D19" s="6">
        <v>0.63153199999999998</v>
      </c>
      <c r="E19" s="6">
        <v>0.51003739999999997</v>
      </c>
      <c r="F19" s="6">
        <v>0.48888280000000001</v>
      </c>
      <c r="G19" s="6">
        <v>0.51003739999999997</v>
      </c>
      <c r="H19" s="6">
        <v>0.54853909999999995</v>
      </c>
      <c r="I19" s="23">
        <f t="shared" si="0"/>
        <v>12.202576977549617</v>
      </c>
    </row>
    <row r="20" spans="1:9" ht="15.75" x14ac:dyDescent="0.25">
      <c r="B20" s="5" t="s">
        <v>23</v>
      </c>
      <c r="C20" s="6">
        <v>0.59928320000000002</v>
      </c>
      <c r="D20" s="6">
        <v>0.63312159999999995</v>
      </c>
      <c r="E20" s="6">
        <v>0.55035250000000002</v>
      </c>
      <c r="F20" s="6">
        <v>0.4887205</v>
      </c>
      <c r="G20" s="6">
        <v>0.55035250000000002</v>
      </c>
      <c r="H20" s="6">
        <v>0.55260670000000001</v>
      </c>
      <c r="I20" s="23">
        <f t="shared" si="0"/>
        <v>13.072134277158417</v>
      </c>
    </row>
    <row r="21" spans="1:9" ht="15.75" x14ac:dyDescent="0.25">
      <c r="B21" s="5" t="s">
        <v>14</v>
      </c>
      <c r="C21" s="6">
        <v>0.63629899999999995</v>
      </c>
      <c r="D21" s="6">
        <v>0.66742170000000001</v>
      </c>
      <c r="E21" s="6">
        <v>0.5631273</v>
      </c>
      <c r="F21" s="6">
        <v>0.5172409</v>
      </c>
      <c r="G21" s="6">
        <v>0.5631273</v>
      </c>
      <c r="H21" s="6">
        <v>0.57643200000000006</v>
      </c>
      <c r="I21" s="23">
        <f t="shared" si="0"/>
        <v>11.443623271090908</v>
      </c>
    </row>
    <row r="22" spans="1:9" ht="15.75" x14ac:dyDescent="0.25">
      <c r="B22" s="5" t="s">
        <v>15</v>
      </c>
      <c r="C22" s="6">
        <v>0.62243059999999995</v>
      </c>
      <c r="D22" s="6">
        <v>0.65012449999999999</v>
      </c>
      <c r="E22" s="6">
        <v>0.56565049999999995</v>
      </c>
      <c r="F22" s="6">
        <v>0.52314340000000004</v>
      </c>
      <c r="G22" s="6">
        <v>0.56565049999999995</v>
      </c>
      <c r="H22" s="6">
        <v>0.56833480000000003</v>
      </c>
      <c r="I22" s="23">
        <f t="shared" si="0"/>
        <v>8.6384345095436519</v>
      </c>
    </row>
    <row r="23" spans="1:9" ht="15.75" x14ac:dyDescent="0.25">
      <c r="B23" s="5" t="s">
        <v>16</v>
      </c>
      <c r="C23" s="6">
        <v>0.57353779999999999</v>
      </c>
      <c r="D23" s="6">
        <v>0.58067259999999998</v>
      </c>
      <c r="E23" s="6">
        <v>0.50648340000000003</v>
      </c>
      <c r="F23" s="6">
        <v>0.465169</v>
      </c>
      <c r="G23" s="6">
        <v>0.50648340000000003</v>
      </c>
      <c r="H23" s="6">
        <v>0.50686330000000002</v>
      </c>
      <c r="I23" s="23">
        <f t="shared" si="0"/>
        <v>8.963258514647368</v>
      </c>
    </row>
    <row r="24" spans="1:9" ht="15.75" x14ac:dyDescent="0.25">
      <c r="B24" s="5" t="s">
        <v>17</v>
      </c>
      <c r="C24" s="6">
        <v>0.54506639999999995</v>
      </c>
      <c r="D24" s="6">
        <v>0.58372489999999999</v>
      </c>
      <c r="E24" s="6">
        <v>0.47203089999999998</v>
      </c>
      <c r="F24" s="6">
        <v>0.44961420000000002</v>
      </c>
      <c r="G24" s="6">
        <v>0.47203089999999998</v>
      </c>
      <c r="H24" s="6">
        <v>0.47843350000000001</v>
      </c>
      <c r="I24" s="23">
        <f>((H24-F24)/F24)*100</f>
        <v>6.4097842105520666</v>
      </c>
    </row>
    <row r="25" spans="1:9" ht="15.75" x14ac:dyDescent="0.25">
      <c r="B25" s="5" t="s">
        <v>18</v>
      </c>
      <c r="C25" s="6">
        <v>0.59468529999999997</v>
      </c>
      <c r="D25" s="6">
        <v>0.64470890000000003</v>
      </c>
      <c r="E25" s="6">
        <v>0.51048950000000004</v>
      </c>
      <c r="F25" s="6">
        <v>0.48795080000000002</v>
      </c>
      <c r="G25" s="6">
        <v>0.51048950000000004</v>
      </c>
      <c r="H25" s="6">
        <v>0.53497240000000001</v>
      </c>
      <c r="I25" s="23">
        <f t="shared" si="0"/>
        <v>9.6365453238318288</v>
      </c>
    </row>
    <row r="26" spans="1:9" ht="15.75" x14ac:dyDescent="0.25">
      <c r="B26" s="5" t="s">
        <v>19</v>
      </c>
      <c r="C26" s="6">
        <v>0.56894310000000003</v>
      </c>
      <c r="D26" s="6">
        <v>0.58449229999999996</v>
      </c>
      <c r="E26" s="6">
        <v>0.52299169999999995</v>
      </c>
      <c r="F26" s="6">
        <v>0.4465344</v>
      </c>
      <c r="G26" s="6">
        <v>0.52299169999999995</v>
      </c>
      <c r="H26" s="6">
        <v>0.50769869999999995</v>
      </c>
      <c r="I26" s="23">
        <f t="shared" si="0"/>
        <v>13.697556112138271</v>
      </c>
    </row>
    <row r="27" spans="1:9" ht="15.75" x14ac:dyDescent="0.25">
      <c r="B27" s="5" t="s">
        <v>20</v>
      </c>
      <c r="C27" s="6">
        <v>0.52037659999999997</v>
      </c>
      <c r="D27" s="6">
        <v>0.57562310000000005</v>
      </c>
      <c r="E27" s="6">
        <v>0.45785150000000002</v>
      </c>
      <c r="F27" s="6">
        <v>0.44108849999999999</v>
      </c>
      <c r="G27" s="6">
        <v>0.45785150000000002</v>
      </c>
      <c r="H27" s="6">
        <v>0.50269399999999997</v>
      </c>
      <c r="I27" s="23">
        <f t="shared" si="0"/>
        <v>13.966698292972948</v>
      </c>
    </row>
    <row r="28" spans="1:9" ht="15.75" x14ac:dyDescent="0.25">
      <c r="B28" s="5" t="s">
        <v>21</v>
      </c>
      <c r="C28" s="6">
        <v>0.60695089999999996</v>
      </c>
      <c r="D28" s="6">
        <v>0.65014620000000001</v>
      </c>
      <c r="E28" s="6">
        <v>0.55319609999999997</v>
      </c>
      <c r="F28" s="6">
        <v>0.54338470000000005</v>
      </c>
      <c r="G28" s="6">
        <v>0.55319609999999997</v>
      </c>
      <c r="H28" s="6">
        <v>0.58455440000000003</v>
      </c>
      <c r="I28" s="23">
        <f t="shared" si="0"/>
        <v>7.576529114640139</v>
      </c>
    </row>
    <row r="29" spans="1:9" ht="15.75" x14ac:dyDescent="0.25">
      <c r="A29" s="20"/>
      <c r="B29" s="7" t="s">
        <v>27</v>
      </c>
      <c r="C29" s="8">
        <f t="shared" ref="C29:H29" si="1">SUM(C7:C28)/22</f>
        <v>0.60386458636363638</v>
      </c>
      <c r="D29" s="8">
        <f t="shared" si="1"/>
        <v>0.64058296818181804</v>
      </c>
      <c r="E29" s="8">
        <f t="shared" si="1"/>
        <v>0.53839860454545463</v>
      </c>
      <c r="F29" s="8">
        <f t="shared" si="1"/>
        <v>0.47739161818181813</v>
      </c>
      <c r="G29" s="8">
        <f t="shared" si="1"/>
        <v>0.53839860454545463</v>
      </c>
      <c r="H29" s="8">
        <f t="shared" si="1"/>
        <v>0.55989651818181818</v>
      </c>
      <c r="I29" s="24">
        <f>((H29-F29)/F29)*100</f>
        <v>17.282435815322053</v>
      </c>
    </row>
  </sheetData>
  <mergeCells count="5">
    <mergeCell ref="B5:B6"/>
    <mergeCell ref="C5:D5"/>
    <mergeCell ref="E5:F5"/>
    <mergeCell ref="G5:H5"/>
    <mergeCell ref="I5:I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29 E29 C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7"/>
  <sheetViews>
    <sheetView topLeftCell="A37" workbookViewId="0">
      <selection activeCell="E58" sqref="B33:E58"/>
    </sheetView>
  </sheetViews>
  <sheetFormatPr defaultRowHeight="15" x14ac:dyDescent="0.25"/>
  <cols>
    <col min="3" max="3" width="16.7109375" customWidth="1"/>
    <col min="4" max="4" width="13.28515625" customWidth="1"/>
    <col min="5" max="5" width="17.140625" customWidth="1"/>
    <col min="7" max="7" width="20.28515625" customWidth="1"/>
  </cols>
  <sheetData>
    <row r="4" spans="2:6" ht="37.5" customHeight="1" x14ac:dyDescent="0.25">
      <c r="C4" s="10">
        <v>2019</v>
      </c>
      <c r="D4" s="11" t="s">
        <v>0</v>
      </c>
      <c r="E4" s="12" t="s">
        <v>28</v>
      </c>
      <c r="F4" s="15" t="s">
        <v>29</v>
      </c>
    </row>
    <row r="5" spans="2:6" x14ac:dyDescent="0.25">
      <c r="B5" s="1" t="s">
        <v>1</v>
      </c>
      <c r="C5" s="13">
        <v>1068.828</v>
      </c>
      <c r="D5" s="13">
        <v>928.83910000000003</v>
      </c>
      <c r="E5" s="13">
        <v>777.38829999999996</v>
      </c>
      <c r="F5">
        <f>((E5-D5)/D5)*100</f>
        <v>-16.305385938210403</v>
      </c>
    </row>
    <row r="6" spans="2:6" x14ac:dyDescent="0.25">
      <c r="B6" s="1" t="s">
        <v>2</v>
      </c>
      <c r="C6" s="13">
        <v>1232.4549999999999</v>
      </c>
      <c r="D6" s="13">
        <v>1281.8820000000001</v>
      </c>
      <c r="E6" s="13">
        <v>1104.539</v>
      </c>
      <c r="F6">
        <f t="shared" ref="F6:F27" si="0">((E6-D6)/D6)*100</f>
        <v>-13.834580718038014</v>
      </c>
    </row>
    <row r="7" spans="2:6" x14ac:dyDescent="0.25">
      <c r="B7" s="1" t="s">
        <v>3</v>
      </c>
      <c r="C7" s="13">
        <v>1003.13</v>
      </c>
      <c r="D7" s="13">
        <v>974.67719999999997</v>
      </c>
      <c r="E7" s="13">
        <v>784.26829999999995</v>
      </c>
      <c r="F7">
        <f t="shared" si="0"/>
        <v>-19.535585730332055</v>
      </c>
    </row>
    <row r="8" spans="2:6" x14ac:dyDescent="0.25">
      <c r="B8" s="1" t="s">
        <v>4</v>
      </c>
      <c r="C8" s="13">
        <v>952.95100000000002</v>
      </c>
      <c r="D8" s="13">
        <v>1023.325</v>
      </c>
      <c r="E8" s="13">
        <v>802.86300000000006</v>
      </c>
      <c r="F8">
        <f t="shared" si="0"/>
        <v>-21.543693352551728</v>
      </c>
    </row>
    <row r="9" spans="2:6" x14ac:dyDescent="0.25">
      <c r="B9" s="1" t="s">
        <v>5</v>
      </c>
      <c r="C9" s="13">
        <v>1122.229</v>
      </c>
      <c r="D9" s="13">
        <v>1025.309</v>
      </c>
      <c r="E9" s="13">
        <v>874.41070000000002</v>
      </c>
      <c r="F9">
        <f t="shared" si="0"/>
        <v>-14.717348623683197</v>
      </c>
    </row>
    <row r="10" spans="2:6" x14ac:dyDescent="0.25">
      <c r="B10" s="1" t="s">
        <v>6</v>
      </c>
      <c r="C10" s="13">
        <v>1362.4480000000001</v>
      </c>
      <c r="D10" s="13">
        <v>1173.6859999999999</v>
      </c>
      <c r="E10" s="13">
        <v>1013.354</v>
      </c>
      <c r="F10">
        <f t="shared" si="0"/>
        <v>-13.660553163282163</v>
      </c>
    </row>
    <row r="11" spans="2:6" x14ac:dyDescent="0.25">
      <c r="B11" s="1" t="s">
        <v>7</v>
      </c>
      <c r="C11" s="13">
        <v>1557.335</v>
      </c>
      <c r="D11" s="13">
        <v>1339.43</v>
      </c>
      <c r="E11" s="13">
        <v>1184.8889999999999</v>
      </c>
      <c r="F11">
        <f t="shared" si="0"/>
        <v>-11.537818325705723</v>
      </c>
    </row>
    <row r="12" spans="2:6" x14ac:dyDescent="0.25">
      <c r="B12" s="1" t="s">
        <v>8</v>
      </c>
      <c r="C12" s="13">
        <v>1375.171</v>
      </c>
      <c r="D12" s="13">
        <v>1238.758</v>
      </c>
      <c r="E12" s="13">
        <v>1094.5219999999999</v>
      </c>
      <c r="F12">
        <f t="shared" si="0"/>
        <v>-11.643597861729257</v>
      </c>
    </row>
    <row r="13" spans="2:6" x14ac:dyDescent="0.25">
      <c r="B13" s="1" t="s">
        <v>9</v>
      </c>
      <c r="C13" s="13">
        <v>1320.74</v>
      </c>
      <c r="D13" s="13">
        <v>1191.6769999999999</v>
      </c>
      <c r="E13" s="13">
        <v>1039.68</v>
      </c>
      <c r="F13">
        <f t="shared" si="0"/>
        <v>-12.754882405215495</v>
      </c>
    </row>
    <row r="14" spans="2:6" x14ac:dyDescent="0.25">
      <c r="B14" s="1" t="s">
        <v>10</v>
      </c>
      <c r="C14" s="13">
        <v>1037.615</v>
      </c>
      <c r="D14" s="13">
        <v>1019.5069999999999</v>
      </c>
      <c r="E14" s="13">
        <v>837.52250000000004</v>
      </c>
      <c r="F14">
        <f t="shared" si="0"/>
        <v>-17.850245265603856</v>
      </c>
    </row>
    <row r="15" spans="2:6" x14ac:dyDescent="0.25">
      <c r="B15" s="1" t="s">
        <v>11</v>
      </c>
      <c r="C15" s="13">
        <v>1470.893</v>
      </c>
      <c r="D15" s="13">
        <v>1243.616</v>
      </c>
      <c r="E15" s="13">
        <v>1094.5999999999999</v>
      </c>
      <c r="F15">
        <f t="shared" si="0"/>
        <v>-11.982476906054607</v>
      </c>
    </row>
    <row r="16" spans="2:6" x14ac:dyDescent="0.25">
      <c r="B16" s="1" t="s">
        <v>12</v>
      </c>
      <c r="C16" s="13">
        <v>1617.354</v>
      </c>
      <c r="D16" s="13">
        <v>1307.288</v>
      </c>
      <c r="E16" s="13">
        <v>1157.075</v>
      </c>
      <c r="F16">
        <f t="shared" si="0"/>
        <v>-11.490429040884639</v>
      </c>
    </row>
    <row r="17" spans="2:6" x14ac:dyDescent="0.25">
      <c r="B17" s="1" t="s">
        <v>13</v>
      </c>
      <c r="C17" s="13">
        <v>1656.386</v>
      </c>
      <c r="D17" s="13">
        <v>1499.5039999999999</v>
      </c>
      <c r="E17" s="13">
        <v>1382.575</v>
      </c>
      <c r="F17">
        <f t="shared" si="0"/>
        <v>-7.7978451541309575</v>
      </c>
    </row>
    <row r="18" spans="2:6" x14ac:dyDescent="0.25">
      <c r="B18" s="1" t="s">
        <v>23</v>
      </c>
      <c r="C18" s="13">
        <v>1805.345</v>
      </c>
      <c r="D18" s="13">
        <v>1468.36</v>
      </c>
      <c r="E18" s="13">
        <v>1345.6790000000001</v>
      </c>
      <c r="F18">
        <f t="shared" si="0"/>
        <v>-8.3549674466751913</v>
      </c>
    </row>
    <row r="19" spans="2:6" x14ac:dyDescent="0.25">
      <c r="B19" s="1" t="s">
        <v>14</v>
      </c>
      <c r="C19" s="13">
        <v>2056.19</v>
      </c>
      <c r="D19" s="13">
        <v>1693.153</v>
      </c>
      <c r="E19" s="13">
        <v>1576.721</v>
      </c>
      <c r="F19">
        <f t="shared" si="0"/>
        <v>-6.8766378466683165</v>
      </c>
    </row>
    <row r="20" spans="2:6" x14ac:dyDescent="0.25">
      <c r="B20" s="1" t="s">
        <v>15</v>
      </c>
      <c r="C20" s="13">
        <v>2234.06</v>
      </c>
      <c r="D20" s="13">
        <v>1875.0740000000001</v>
      </c>
      <c r="E20" s="13">
        <v>1771.578</v>
      </c>
      <c r="F20">
        <f t="shared" si="0"/>
        <v>-5.5195688276836057</v>
      </c>
    </row>
    <row r="21" spans="2:6" x14ac:dyDescent="0.25">
      <c r="B21" s="1" t="s">
        <v>16</v>
      </c>
      <c r="C21" s="13">
        <v>2127.5079999999998</v>
      </c>
      <c r="D21" s="13">
        <v>1772.36</v>
      </c>
      <c r="E21" s="13">
        <v>1675.8340000000001</v>
      </c>
      <c r="F21">
        <f t="shared" si="0"/>
        <v>-5.4461847480195811</v>
      </c>
    </row>
    <row r="22" spans="2:6" x14ac:dyDescent="0.25">
      <c r="B22" s="1" t="s">
        <v>17</v>
      </c>
      <c r="C22" s="13">
        <v>2527.6509999999998</v>
      </c>
      <c r="D22" s="13">
        <v>2049.2440000000001</v>
      </c>
      <c r="E22" s="13">
        <v>1974.0519999999999</v>
      </c>
      <c r="F22">
        <f t="shared" si="0"/>
        <v>-3.6692555888903531</v>
      </c>
    </row>
    <row r="23" spans="2:6" x14ac:dyDescent="0.25">
      <c r="B23" s="1" t="s">
        <v>18</v>
      </c>
      <c r="C23" s="13">
        <v>2151.8049999999998</v>
      </c>
      <c r="D23" s="13">
        <v>1809.31</v>
      </c>
      <c r="E23" s="13">
        <v>1706.0440000000001</v>
      </c>
      <c r="F23">
        <f t="shared" si="0"/>
        <v>-5.7074796469372222</v>
      </c>
    </row>
    <row r="24" spans="2:6" x14ac:dyDescent="0.25">
      <c r="B24" s="1" t="s">
        <v>19</v>
      </c>
      <c r="C24" s="13">
        <v>1661.18</v>
      </c>
      <c r="D24" s="13">
        <v>1404.173</v>
      </c>
      <c r="E24" s="13">
        <v>1277.1369999999999</v>
      </c>
      <c r="F24">
        <f t="shared" si="0"/>
        <v>-9.047033378365775</v>
      </c>
    </row>
    <row r="25" spans="2:6" x14ac:dyDescent="0.25">
      <c r="B25" s="1" t="s">
        <v>20</v>
      </c>
      <c r="C25" s="13">
        <v>1561.194</v>
      </c>
      <c r="D25" s="13">
        <v>1437.864</v>
      </c>
      <c r="E25" s="13">
        <v>1309.05</v>
      </c>
      <c r="F25">
        <f t="shared" si="0"/>
        <v>-8.9587054130293318</v>
      </c>
    </row>
    <row r="26" spans="2:6" x14ac:dyDescent="0.25">
      <c r="B26" s="1" t="s">
        <v>21</v>
      </c>
      <c r="C26" s="13">
        <v>2673.6759999999999</v>
      </c>
      <c r="D26" s="13">
        <v>2226.3069999999998</v>
      </c>
      <c r="E26" s="13">
        <v>2125.35</v>
      </c>
      <c r="F26">
        <f t="shared" si="0"/>
        <v>-4.534729486993478</v>
      </c>
    </row>
    <row r="27" spans="2:6" x14ac:dyDescent="0.25">
      <c r="B27" s="1" t="s">
        <v>22</v>
      </c>
      <c r="C27" s="14">
        <v>1859.9059999999999</v>
      </c>
      <c r="D27" s="14">
        <v>1582.3820000000001</v>
      </c>
      <c r="E27" s="14">
        <v>1457.4179999999999</v>
      </c>
      <c r="F27">
        <f t="shared" si="0"/>
        <v>-7.8972081330551127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G4" sqref="G4"/>
    </sheetView>
  </sheetViews>
  <sheetFormatPr defaultRowHeight="15" x14ac:dyDescent="0.25"/>
  <cols>
    <col min="2" max="2" width="25.85546875" customWidth="1"/>
  </cols>
  <sheetData>
    <row r="3" spans="2:7" ht="60" x14ac:dyDescent="0.25">
      <c r="C3" s="10">
        <v>2019</v>
      </c>
      <c r="D3" s="11" t="s">
        <v>0</v>
      </c>
      <c r="E3" s="12" t="s">
        <v>28</v>
      </c>
      <c r="F3" s="19" t="s">
        <v>72</v>
      </c>
      <c r="G3" s="19" t="s">
        <v>73</v>
      </c>
    </row>
    <row r="4" spans="2:7" x14ac:dyDescent="0.25">
      <c r="B4" s="2" t="s">
        <v>62</v>
      </c>
      <c r="C4" s="9">
        <v>189.67740000000001</v>
      </c>
      <c r="D4" s="9">
        <v>233.631</v>
      </c>
      <c r="E4" s="9">
        <v>51.113109999999999</v>
      </c>
      <c r="F4" s="9">
        <f>((D4-C4)/C4)*100</f>
        <v>23.172818691103945</v>
      </c>
      <c r="G4" s="9">
        <f>((E4-C4)/C4)*100</f>
        <v>-73.052609325096185</v>
      </c>
    </row>
    <row r="5" spans="2:7" x14ac:dyDescent="0.25">
      <c r="B5" s="2" t="s">
        <v>64</v>
      </c>
      <c r="C5" s="9">
        <v>415.20859999999999</v>
      </c>
      <c r="D5" s="9">
        <v>449.00990000000002</v>
      </c>
      <c r="E5" s="9">
        <v>273.23809999999997</v>
      </c>
      <c r="F5" s="9">
        <f t="shared" ref="F5:F14" si="0">((D5-C5)/C5)*100</f>
        <v>8.1407995884478375</v>
      </c>
      <c r="G5" s="9">
        <f t="shared" ref="G5:G14" si="1">((E5-C5)/C5)*100</f>
        <v>-34.192572119170947</v>
      </c>
    </row>
    <row r="6" spans="2:7" x14ac:dyDescent="0.25">
      <c r="B6" s="2" t="s">
        <v>65</v>
      </c>
      <c r="C6" s="9">
        <v>577.33510000000001</v>
      </c>
      <c r="D6" s="9">
        <v>591.60410000000002</v>
      </c>
      <c r="E6" s="9">
        <v>434.2946</v>
      </c>
      <c r="F6" s="9">
        <f t="shared" si="0"/>
        <v>2.4715282337761906</v>
      </c>
      <c r="G6" s="9">
        <f t="shared" si="1"/>
        <v>-24.775992313649386</v>
      </c>
    </row>
    <row r="7" spans="2:7" x14ac:dyDescent="0.25">
      <c r="B7" s="2" t="s">
        <v>66</v>
      </c>
      <c r="C7" s="9">
        <v>751.58979999999997</v>
      </c>
      <c r="D7" s="9">
        <v>736.33950000000004</v>
      </c>
      <c r="E7" s="9">
        <v>574.01570000000004</v>
      </c>
      <c r="F7" s="9">
        <f t="shared" si="0"/>
        <v>-2.0290722412677669</v>
      </c>
      <c r="G7" s="9">
        <f t="shared" si="1"/>
        <v>-23.626464861550801</v>
      </c>
    </row>
    <row r="8" spans="2:7" x14ac:dyDescent="0.25">
      <c r="B8" s="2" t="s">
        <v>67</v>
      </c>
      <c r="C8" s="9">
        <v>931.90650000000005</v>
      </c>
      <c r="D8" s="9">
        <v>886.75900000000001</v>
      </c>
      <c r="E8" s="9">
        <v>741.13040000000001</v>
      </c>
      <c r="F8" s="9">
        <f t="shared" si="0"/>
        <v>-4.8446383837863598</v>
      </c>
      <c r="G8" s="9">
        <f t="shared" si="1"/>
        <v>-20.471592375415348</v>
      </c>
    </row>
    <row r="9" spans="2:7" x14ac:dyDescent="0.25">
      <c r="B9" s="2" t="s">
        <v>68</v>
      </c>
      <c r="C9" s="9">
        <v>1154.8610000000001</v>
      </c>
      <c r="D9" s="9">
        <v>1064.079</v>
      </c>
      <c r="E9" s="9">
        <v>934.18849999999998</v>
      </c>
      <c r="F9" s="9">
        <f t="shared" si="0"/>
        <v>-7.8608594454224479</v>
      </c>
      <c r="G9" s="9">
        <f t="shared" si="1"/>
        <v>-19.108143750633204</v>
      </c>
    </row>
    <row r="10" spans="2:7" x14ac:dyDescent="0.25">
      <c r="B10" s="2" t="s">
        <v>69</v>
      </c>
      <c r="C10" s="9">
        <v>1466.999</v>
      </c>
      <c r="D10" s="9">
        <v>1308.4079999999999</v>
      </c>
      <c r="E10" s="9">
        <v>1202.213</v>
      </c>
      <c r="F10" s="9">
        <f t="shared" si="0"/>
        <v>-10.810573149674957</v>
      </c>
      <c r="G10" s="9">
        <f t="shared" si="1"/>
        <v>-18.049501056237943</v>
      </c>
    </row>
    <row r="11" spans="2:7" x14ac:dyDescent="0.25">
      <c r="B11" s="2" t="s">
        <v>70</v>
      </c>
      <c r="C11" s="9">
        <v>1942.741</v>
      </c>
      <c r="D11" s="9">
        <v>1705.07</v>
      </c>
      <c r="E11" s="9">
        <v>1615.9079999999999</v>
      </c>
      <c r="F11" s="9">
        <f t="shared" si="0"/>
        <v>-12.233797505689131</v>
      </c>
      <c r="G11" s="9">
        <f t="shared" si="1"/>
        <v>-16.823292451232565</v>
      </c>
    </row>
    <row r="12" spans="2:7" x14ac:dyDescent="0.25">
      <c r="B12" s="2" t="s">
        <v>71</v>
      </c>
      <c r="C12" s="9">
        <v>2985.0920000000001</v>
      </c>
      <c r="D12" s="9">
        <v>2543.0790000000002</v>
      </c>
      <c r="E12" s="9">
        <v>2484.1289999999999</v>
      </c>
      <c r="F12" s="9">
        <f t="shared" si="0"/>
        <v>-14.807349321226948</v>
      </c>
      <c r="G12" s="9">
        <f t="shared" si="1"/>
        <v>-16.782162827812346</v>
      </c>
    </row>
    <row r="13" spans="2:7" x14ac:dyDescent="0.25">
      <c r="B13" s="2" t="s">
        <v>63</v>
      </c>
      <c r="C13" s="9">
        <v>8211.8279999999995</v>
      </c>
      <c r="D13" s="9">
        <v>6366.866</v>
      </c>
      <c r="E13" s="9">
        <v>6349.91</v>
      </c>
      <c r="F13" s="9">
        <f t="shared" si="0"/>
        <v>-22.467129121554905</v>
      </c>
      <c r="G13" s="9">
        <f t="shared" si="1"/>
        <v>-22.673611770728755</v>
      </c>
    </row>
    <row r="14" spans="2:7" x14ac:dyDescent="0.25">
      <c r="B14" s="2" t="s">
        <v>61</v>
      </c>
      <c r="C14" s="9">
        <v>1859.9059999999999</v>
      </c>
      <c r="D14" s="9">
        <v>1582.4079999999999</v>
      </c>
      <c r="E14" s="9">
        <v>1457.4449999999999</v>
      </c>
      <c r="F14">
        <f t="shared" si="0"/>
        <v>-14.920001333400723</v>
      </c>
      <c r="G14">
        <f t="shared" si="1"/>
        <v>-21.638781744883882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00"/>
  <sheetViews>
    <sheetView topLeftCell="A73" zoomScaleNormal="100" workbookViewId="0">
      <selection activeCell="H78" sqref="H78"/>
    </sheetView>
  </sheetViews>
  <sheetFormatPr defaultRowHeight="15" x14ac:dyDescent="0.25"/>
  <cols>
    <col min="3" max="3" width="17.5703125" customWidth="1"/>
    <col min="4" max="4" width="20.85546875" customWidth="1"/>
    <col min="5" max="5" width="9.5703125" bestFit="1" customWidth="1"/>
  </cols>
  <sheetData>
    <row r="4" spans="3:9" ht="60" x14ac:dyDescent="0.25">
      <c r="E4" s="10">
        <v>2019</v>
      </c>
      <c r="F4" s="11" t="s">
        <v>0</v>
      </c>
      <c r="G4" s="12" t="s">
        <v>28</v>
      </c>
      <c r="H4" s="2" t="s">
        <v>53</v>
      </c>
      <c r="I4" s="15" t="s">
        <v>54</v>
      </c>
    </row>
    <row r="5" spans="3:9" x14ac:dyDescent="0.25">
      <c r="C5" s="33" t="s">
        <v>30</v>
      </c>
      <c r="D5" s="1" t="s">
        <v>31</v>
      </c>
      <c r="E5" s="27">
        <v>252.4665</v>
      </c>
      <c r="F5" s="16">
        <v>314.3458</v>
      </c>
      <c r="G5" s="16">
        <v>141.6936</v>
      </c>
      <c r="H5" s="9">
        <f>((F5-E5)/E5)*100</f>
        <v>24.509905274561181</v>
      </c>
      <c r="I5" s="9">
        <f>((G5-E5)/E5)*100</f>
        <v>-43.876276654526443</v>
      </c>
    </row>
    <row r="6" spans="3:9" x14ac:dyDescent="0.25">
      <c r="C6" s="33"/>
      <c r="D6" s="1" t="s">
        <v>32</v>
      </c>
      <c r="E6" s="27">
        <v>982.39620000000002</v>
      </c>
      <c r="F6" s="16">
        <v>917.22990000000004</v>
      </c>
      <c r="G6" s="16">
        <v>770.45870000000002</v>
      </c>
      <c r="H6" s="9">
        <f t="shared" ref="H6:H69" si="0">((F6-E6)/E6)*100</f>
        <v>-6.6334031015185086</v>
      </c>
      <c r="I6" s="9">
        <f t="shared" ref="I6:I69" si="1">((G6-E6)/E6)*100</f>
        <v>-21.573526037661789</v>
      </c>
    </row>
    <row r="7" spans="3:9" x14ac:dyDescent="0.25">
      <c r="C7" s="33"/>
      <c r="D7" s="1" t="s">
        <v>33</v>
      </c>
      <c r="E7" s="27">
        <v>4771.1350000000002</v>
      </c>
      <c r="F7" s="16">
        <v>3450.57</v>
      </c>
      <c r="G7" s="16">
        <v>3419.05</v>
      </c>
      <c r="H7" s="9">
        <f t="shared" si="0"/>
        <v>-27.678214932086391</v>
      </c>
      <c r="I7" s="9">
        <f t="shared" si="1"/>
        <v>-28.338854381609409</v>
      </c>
    </row>
    <row r="8" spans="3:9" x14ac:dyDescent="0.25">
      <c r="C8" s="33" t="s">
        <v>34</v>
      </c>
      <c r="D8" s="1" t="s">
        <v>31</v>
      </c>
      <c r="E8" s="27">
        <v>314.28890000000001</v>
      </c>
      <c r="F8" s="16">
        <v>445.79289999999997</v>
      </c>
      <c r="G8" s="16">
        <v>227.98230000000001</v>
      </c>
      <c r="H8" s="9">
        <f t="shared" si="0"/>
        <v>41.841757694910626</v>
      </c>
      <c r="I8" s="9">
        <f t="shared" si="1"/>
        <v>-27.460912555295465</v>
      </c>
    </row>
    <row r="9" spans="3:9" x14ac:dyDescent="0.25">
      <c r="C9" s="33"/>
      <c r="D9" s="1" t="s">
        <v>32</v>
      </c>
      <c r="E9" s="27">
        <v>1126.4970000000001</v>
      </c>
      <c r="F9" s="16">
        <v>1122.3130000000001</v>
      </c>
      <c r="G9" s="16">
        <v>948.94640000000004</v>
      </c>
      <c r="H9" s="9">
        <f t="shared" si="0"/>
        <v>-0.37141687905071818</v>
      </c>
      <c r="I9" s="9">
        <f t="shared" si="1"/>
        <v>-15.7613025156747</v>
      </c>
    </row>
    <row r="10" spans="3:9" x14ac:dyDescent="0.25">
      <c r="C10" s="33"/>
      <c r="D10" s="1" t="s">
        <v>33</v>
      </c>
      <c r="E10" s="27">
        <v>5453.067</v>
      </c>
      <c r="F10" s="16">
        <v>5472.2920000000004</v>
      </c>
      <c r="G10" s="16">
        <v>5411.22</v>
      </c>
      <c r="H10" s="9">
        <f t="shared" si="0"/>
        <v>0.35255389306605556</v>
      </c>
      <c r="I10" s="9">
        <f t="shared" si="1"/>
        <v>-0.76740300458438804</v>
      </c>
    </row>
    <row r="11" spans="3:9" x14ac:dyDescent="0.25">
      <c r="C11" s="33" t="s">
        <v>35</v>
      </c>
      <c r="D11" s="1" t="s">
        <v>31</v>
      </c>
      <c r="E11" s="27">
        <v>278.4316</v>
      </c>
      <c r="F11" s="16">
        <v>361.88260000000002</v>
      </c>
      <c r="G11" s="16">
        <v>133.54429999999999</v>
      </c>
      <c r="H11" s="9">
        <f t="shared" si="0"/>
        <v>29.971813544152326</v>
      </c>
      <c r="I11" s="9">
        <f t="shared" si="1"/>
        <v>-52.03694551911493</v>
      </c>
    </row>
    <row r="12" spans="3:9" x14ac:dyDescent="0.25">
      <c r="C12" s="33"/>
      <c r="D12" s="1" t="s">
        <v>32</v>
      </c>
      <c r="E12" s="27">
        <v>1027.885</v>
      </c>
      <c r="F12" s="16">
        <v>963.27329999999995</v>
      </c>
      <c r="G12" s="16">
        <v>785.46339999999998</v>
      </c>
      <c r="H12" s="9">
        <f t="shared" si="0"/>
        <v>-6.2858880127640777</v>
      </c>
      <c r="I12" s="9">
        <f t="shared" si="1"/>
        <v>-23.58450604882842</v>
      </c>
    </row>
    <row r="13" spans="3:9" x14ac:dyDescent="0.25">
      <c r="C13" s="33"/>
      <c r="D13" s="1" t="s">
        <v>33</v>
      </c>
      <c r="E13" s="27">
        <v>3838.8719999999998</v>
      </c>
      <c r="F13" s="16">
        <v>3499.6729999999998</v>
      </c>
      <c r="G13" s="16">
        <v>3483.9070000000002</v>
      </c>
      <c r="H13" s="9">
        <f t="shared" si="0"/>
        <v>-8.835902838125369</v>
      </c>
      <c r="I13" s="9">
        <f t="shared" si="1"/>
        <v>-9.2465963960246569</v>
      </c>
    </row>
    <row r="14" spans="3:9" x14ac:dyDescent="0.25">
      <c r="C14" s="33" t="s">
        <v>36</v>
      </c>
      <c r="D14" s="1" t="s">
        <v>31</v>
      </c>
      <c r="E14" s="27">
        <v>271.43939999999998</v>
      </c>
      <c r="F14" s="16">
        <v>406.24610000000001</v>
      </c>
      <c r="G14" s="16">
        <v>184.9701</v>
      </c>
      <c r="H14" s="9">
        <f t="shared" si="0"/>
        <v>49.663644997741685</v>
      </c>
      <c r="I14" s="9">
        <f t="shared" si="1"/>
        <v>-31.855839645976225</v>
      </c>
    </row>
    <row r="15" spans="3:9" x14ac:dyDescent="0.25">
      <c r="C15" s="33"/>
      <c r="D15" s="1" t="s">
        <v>32</v>
      </c>
      <c r="E15" s="27">
        <v>959.00289999999995</v>
      </c>
      <c r="F15" s="16">
        <v>1023.27</v>
      </c>
      <c r="G15" s="16">
        <v>780.44349999999997</v>
      </c>
      <c r="H15" s="9">
        <f t="shared" si="0"/>
        <v>6.7014500164702353</v>
      </c>
      <c r="I15" s="9">
        <f t="shared" si="1"/>
        <v>-18.619276333783766</v>
      </c>
    </row>
    <row r="16" spans="3:9" x14ac:dyDescent="0.25">
      <c r="C16" s="33"/>
      <c r="D16" s="1" t="s">
        <v>33</v>
      </c>
      <c r="E16" s="27">
        <v>3661.2359999999999</v>
      </c>
      <c r="F16" s="16">
        <v>3500.53</v>
      </c>
      <c r="G16" s="16">
        <v>3399.9690000000001</v>
      </c>
      <c r="H16" s="9">
        <f t="shared" si="0"/>
        <v>-4.3893919976750935</v>
      </c>
      <c r="I16" s="9">
        <f t="shared" si="1"/>
        <v>-7.1360327495960334</v>
      </c>
    </row>
    <row r="17" spans="3:9" x14ac:dyDescent="0.25">
      <c r="C17" s="33" t="s">
        <v>37</v>
      </c>
      <c r="D17" s="1" t="s">
        <v>31</v>
      </c>
      <c r="E17" s="27">
        <v>323.41840000000002</v>
      </c>
      <c r="F17" s="16">
        <v>392.51499999999999</v>
      </c>
      <c r="G17" s="16">
        <v>203.62909999999999</v>
      </c>
      <c r="H17" s="9">
        <f t="shared" si="0"/>
        <v>21.364461638546217</v>
      </c>
      <c r="I17" s="9">
        <f t="shared" si="1"/>
        <v>-37.038492553299385</v>
      </c>
    </row>
    <row r="18" spans="3:9" x14ac:dyDescent="0.25">
      <c r="C18" s="33"/>
      <c r="D18" s="1" t="s">
        <v>32</v>
      </c>
      <c r="E18" s="27">
        <v>1086.816</v>
      </c>
      <c r="F18" s="16">
        <v>1003.332</v>
      </c>
      <c r="G18" s="16">
        <v>872.33109999999999</v>
      </c>
      <c r="H18" s="9">
        <f t="shared" si="0"/>
        <v>-7.6815210670435512</v>
      </c>
      <c r="I18" s="9">
        <f t="shared" si="1"/>
        <v>-19.735162161764276</v>
      </c>
    </row>
    <row r="19" spans="3:9" x14ac:dyDescent="0.25">
      <c r="C19" s="33"/>
      <c r="D19" s="1" t="s">
        <v>33</v>
      </c>
      <c r="E19" s="27">
        <v>4535.5010000000002</v>
      </c>
      <c r="F19" s="16">
        <v>3707.8670000000002</v>
      </c>
      <c r="G19" s="16">
        <v>3735.7429999999999</v>
      </c>
      <c r="H19" s="9">
        <f t="shared" si="0"/>
        <v>-18.247906901574932</v>
      </c>
      <c r="I19" s="9">
        <f t="shared" si="1"/>
        <v>-17.633289023638188</v>
      </c>
    </row>
    <row r="20" spans="3:9" x14ac:dyDescent="0.25">
      <c r="C20" s="33" t="s">
        <v>38</v>
      </c>
      <c r="D20" s="1" t="s">
        <v>31</v>
      </c>
      <c r="E20" s="27">
        <v>337.56659999999999</v>
      </c>
      <c r="F20" s="16">
        <v>424.1574</v>
      </c>
      <c r="G20" s="16">
        <v>215.93530000000001</v>
      </c>
      <c r="H20" s="9">
        <f t="shared" si="0"/>
        <v>25.651471442968589</v>
      </c>
      <c r="I20" s="9">
        <f t="shared" si="1"/>
        <v>-36.031793429800217</v>
      </c>
    </row>
    <row r="21" spans="3:9" x14ac:dyDescent="0.25">
      <c r="C21" s="33"/>
      <c r="D21" s="1" t="s">
        <v>32</v>
      </c>
      <c r="E21" s="27">
        <v>1168.96</v>
      </c>
      <c r="F21" s="16">
        <v>1109.75</v>
      </c>
      <c r="G21" s="16">
        <v>962.07029999999997</v>
      </c>
      <c r="H21" s="9">
        <f t="shared" si="0"/>
        <v>-5.0651861483712048</v>
      </c>
      <c r="I21" s="9">
        <f t="shared" si="1"/>
        <v>-17.69861244182864</v>
      </c>
    </row>
    <row r="22" spans="3:9" x14ac:dyDescent="0.25">
      <c r="C22" s="33"/>
      <c r="D22" s="1" t="s">
        <v>33</v>
      </c>
      <c r="E22" s="27">
        <v>6436.0110000000004</v>
      </c>
      <c r="F22" s="16">
        <v>4498.0659999999998</v>
      </c>
      <c r="G22" s="16">
        <v>4467.8059999999996</v>
      </c>
      <c r="H22" s="9">
        <f t="shared" si="0"/>
        <v>-30.110964695367993</v>
      </c>
      <c r="I22" s="9">
        <f t="shared" si="1"/>
        <v>-30.581131697879332</v>
      </c>
    </row>
    <row r="23" spans="3:9" x14ac:dyDescent="0.25">
      <c r="C23" s="33" t="s">
        <v>39</v>
      </c>
      <c r="D23" s="1" t="s">
        <v>31</v>
      </c>
      <c r="E23" s="27">
        <v>336.9853</v>
      </c>
      <c r="F23" s="16">
        <v>438.7346</v>
      </c>
      <c r="G23" s="16">
        <v>219.10740000000001</v>
      </c>
      <c r="H23" s="9">
        <f t="shared" si="0"/>
        <v>30.193987690264233</v>
      </c>
      <c r="I23" s="9">
        <f t="shared" si="1"/>
        <v>-34.980131180796306</v>
      </c>
    </row>
    <row r="24" spans="3:9" x14ac:dyDescent="0.25">
      <c r="C24" s="33"/>
      <c r="D24" s="1" t="s">
        <v>32</v>
      </c>
      <c r="E24" s="27">
        <v>1530.981</v>
      </c>
      <c r="F24" s="16">
        <v>1347.367</v>
      </c>
      <c r="G24" s="16">
        <v>1218.2660000000001</v>
      </c>
      <c r="H24" s="9">
        <f t="shared" si="0"/>
        <v>-11.99322525883731</v>
      </c>
      <c r="I24" s="9">
        <f t="shared" si="1"/>
        <v>-20.42579235144002</v>
      </c>
    </row>
    <row r="25" spans="3:9" x14ac:dyDescent="0.25">
      <c r="C25" s="33"/>
      <c r="D25" s="1" t="s">
        <v>33</v>
      </c>
      <c r="E25" s="27">
        <v>6668.5529999999999</v>
      </c>
      <c r="F25" s="16">
        <v>5090.7470000000003</v>
      </c>
      <c r="G25" s="16">
        <v>5090.2849999999999</v>
      </c>
      <c r="H25" s="9">
        <f t="shared" si="0"/>
        <v>-23.660395291152362</v>
      </c>
      <c r="I25" s="9">
        <f t="shared" si="1"/>
        <v>-23.667323330863532</v>
      </c>
    </row>
    <row r="26" spans="3:9" x14ac:dyDescent="0.25">
      <c r="C26" s="33" t="s">
        <v>40</v>
      </c>
      <c r="D26" s="1" t="s">
        <v>31</v>
      </c>
      <c r="E26" s="27">
        <v>289.77519999999998</v>
      </c>
      <c r="F26" s="16">
        <v>427.67599999999999</v>
      </c>
      <c r="G26" s="16">
        <v>235.0078</v>
      </c>
      <c r="H26" s="9">
        <f t="shared" si="0"/>
        <v>47.588889594416642</v>
      </c>
      <c r="I26" s="9">
        <f t="shared" si="1"/>
        <v>-18.899961073273346</v>
      </c>
    </row>
    <row r="27" spans="3:9" x14ac:dyDescent="0.25">
      <c r="C27" s="33"/>
      <c r="D27" s="1" t="s">
        <v>32</v>
      </c>
      <c r="E27" s="27">
        <v>1197.0740000000001</v>
      </c>
      <c r="F27" s="16">
        <v>1160.3389999999999</v>
      </c>
      <c r="G27" s="16">
        <v>1035.6379999999999</v>
      </c>
      <c r="H27" s="9">
        <f t="shared" si="0"/>
        <v>-3.068732592972542</v>
      </c>
      <c r="I27" s="9">
        <f t="shared" si="1"/>
        <v>-13.485883078239119</v>
      </c>
    </row>
    <row r="28" spans="3:9" x14ac:dyDescent="0.25">
      <c r="C28" s="33"/>
      <c r="D28" s="1" t="s">
        <v>33</v>
      </c>
      <c r="E28" s="27">
        <v>6617.8140000000003</v>
      </c>
      <c r="F28" s="16">
        <v>4888.9979999999996</v>
      </c>
      <c r="G28" s="16">
        <v>4876.8999999999996</v>
      </c>
      <c r="H28" s="9">
        <f t="shared" si="0"/>
        <v>-26.12367165350976</v>
      </c>
      <c r="I28" s="9">
        <f t="shared" si="1"/>
        <v>-26.306481264054877</v>
      </c>
    </row>
    <row r="29" spans="3:9" x14ac:dyDescent="0.25">
      <c r="C29" s="33" t="s">
        <v>41</v>
      </c>
      <c r="D29" s="1" t="s">
        <v>31</v>
      </c>
      <c r="E29" s="27">
        <v>293.2928</v>
      </c>
      <c r="F29" s="16">
        <v>407.91070000000002</v>
      </c>
      <c r="G29" s="16">
        <v>203.1198</v>
      </c>
      <c r="H29" s="9">
        <f t="shared" si="0"/>
        <v>39.07968419272482</v>
      </c>
      <c r="I29" s="9">
        <f t="shared" si="1"/>
        <v>-30.745043860606192</v>
      </c>
    </row>
    <row r="30" spans="3:9" x14ac:dyDescent="0.25">
      <c r="C30" s="33"/>
      <c r="D30" s="1" t="s">
        <v>32</v>
      </c>
      <c r="E30" s="27">
        <v>1151.472</v>
      </c>
      <c r="F30" s="16">
        <v>1110.461</v>
      </c>
      <c r="G30" s="16">
        <v>980.38760000000002</v>
      </c>
      <c r="H30" s="9">
        <f t="shared" si="0"/>
        <v>-3.5616150457848708</v>
      </c>
      <c r="I30" s="9">
        <f t="shared" si="1"/>
        <v>-14.857886253421704</v>
      </c>
    </row>
    <row r="31" spans="3:9" x14ac:dyDescent="0.25">
      <c r="C31" s="33"/>
      <c r="D31" s="1" t="s">
        <v>33</v>
      </c>
      <c r="E31" s="27">
        <v>6300.1890000000003</v>
      </c>
      <c r="F31" s="16">
        <v>4737.3710000000001</v>
      </c>
      <c r="G31" s="16">
        <v>4716.259</v>
      </c>
      <c r="H31" s="9">
        <f t="shared" si="0"/>
        <v>-24.805890743912606</v>
      </c>
      <c r="I31" s="9">
        <f t="shared" si="1"/>
        <v>-25.140991801991973</v>
      </c>
    </row>
    <row r="32" spans="3:9" x14ac:dyDescent="0.25">
      <c r="C32" s="33" t="s">
        <v>42</v>
      </c>
      <c r="D32" s="1" t="s">
        <v>31</v>
      </c>
      <c r="E32" s="27">
        <v>313.81240000000003</v>
      </c>
      <c r="F32" s="16">
        <v>416.45659999999998</v>
      </c>
      <c r="G32" s="16">
        <v>201.48310000000001</v>
      </c>
      <c r="H32" s="9">
        <f t="shared" si="0"/>
        <v>32.708777600885099</v>
      </c>
      <c r="I32" s="9">
        <f t="shared" si="1"/>
        <v>-35.795048251758061</v>
      </c>
    </row>
    <row r="33" spans="3:9" x14ac:dyDescent="0.25">
      <c r="C33" s="33"/>
      <c r="D33" s="1" t="s">
        <v>32</v>
      </c>
      <c r="E33" s="27">
        <v>1003.068</v>
      </c>
      <c r="F33" s="16">
        <v>990.97900000000004</v>
      </c>
      <c r="G33" s="16">
        <v>801.23</v>
      </c>
      <c r="H33" s="9">
        <f t="shared" si="0"/>
        <v>-1.2052024389173956</v>
      </c>
      <c r="I33" s="9">
        <f t="shared" si="1"/>
        <v>-20.12206550303668</v>
      </c>
    </row>
    <row r="34" spans="3:9" x14ac:dyDescent="0.25">
      <c r="C34" s="33"/>
      <c r="D34" s="1" t="s">
        <v>33</v>
      </c>
      <c r="E34" s="27">
        <v>4115.482</v>
      </c>
      <c r="F34" s="16">
        <v>3674.5390000000002</v>
      </c>
      <c r="G34" s="16">
        <v>3588.5729999999999</v>
      </c>
      <c r="H34" s="9">
        <f t="shared" si="0"/>
        <v>-10.714249266550061</v>
      </c>
      <c r="I34" s="9">
        <f t="shared" si="1"/>
        <v>-12.803093295025954</v>
      </c>
    </row>
    <row r="35" spans="3:9" x14ac:dyDescent="0.25">
      <c r="C35" s="33" t="s">
        <v>43</v>
      </c>
      <c r="D35" s="1" t="s">
        <v>31</v>
      </c>
      <c r="E35" s="27">
        <v>310.2208</v>
      </c>
      <c r="F35" s="16">
        <v>390.49779999999998</v>
      </c>
      <c r="G35" s="16">
        <v>175.35900000000001</v>
      </c>
      <c r="H35" s="9">
        <f t="shared" si="0"/>
        <v>25.877375082521866</v>
      </c>
      <c r="I35" s="9">
        <f t="shared" si="1"/>
        <v>-43.472842568905754</v>
      </c>
    </row>
    <row r="36" spans="3:9" x14ac:dyDescent="0.25">
      <c r="C36" s="33"/>
      <c r="D36" s="1" t="s">
        <v>32</v>
      </c>
      <c r="E36" s="27">
        <v>1352.232</v>
      </c>
      <c r="F36" s="16">
        <v>1149.8340000000001</v>
      </c>
      <c r="G36" s="16">
        <v>1025.6489999999999</v>
      </c>
      <c r="H36" s="9">
        <f t="shared" si="0"/>
        <v>-14.967697850664671</v>
      </c>
      <c r="I36" s="9">
        <f t="shared" si="1"/>
        <v>-24.15140301368405</v>
      </c>
    </row>
    <row r="37" spans="3:9" x14ac:dyDescent="0.25">
      <c r="C37" s="33"/>
      <c r="D37" s="1" t="s">
        <v>33</v>
      </c>
      <c r="E37" s="27">
        <v>6738.3109999999997</v>
      </c>
      <c r="F37" s="16">
        <v>5147.4790000000003</v>
      </c>
      <c r="G37" s="16">
        <v>5126.5209999999997</v>
      </c>
      <c r="H37" s="9">
        <f t="shared" si="0"/>
        <v>-23.6087648670416</v>
      </c>
      <c r="I37" s="9">
        <f t="shared" si="1"/>
        <v>-23.919792363397889</v>
      </c>
    </row>
    <row r="38" spans="3:9" x14ac:dyDescent="0.25">
      <c r="C38" s="33" t="s">
        <v>44</v>
      </c>
      <c r="D38" s="1" t="s">
        <v>31</v>
      </c>
      <c r="E38" s="27">
        <v>370.9966</v>
      </c>
      <c r="F38" s="16">
        <v>401.43400000000003</v>
      </c>
      <c r="G38" s="16">
        <v>197.53</v>
      </c>
      <c r="H38" s="9">
        <f t="shared" si="0"/>
        <v>8.2042261303742468</v>
      </c>
      <c r="I38" s="9">
        <f t="shared" si="1"/>
        <v>-46.756924456989637</v>
      </c>
    </row>
    <row r="39" spans="3:9" x14ac:dyDescent="0.25">
      <c r="C39" s="33"/>
      <c r="D39" s="1" t="s">
        <v>32</v>
      </c>
      <c r="E39" s="27">
        <v>1429.4559999999999</v>
      </c>
      <c r="F39" s="16">
        <v>1267.3109999999999</v>
      </c>
      <c r="G39" s="16">
        <v>1141.838</v>
      </c>
      <c r="H39" s="9">
        <f t="shared" si="0"/>
        <v>-11.343126336172642</v>
      </c>
      <c r="I39" s="9">
        <f t="shared" si="1"/>
        <v>-20.12080119989702</v>
      </c>
    </row>
    <row r="40" spans="3:9" x14ac:dyDescent="0.25">
      <c r="C40" s="33"/>
      <c r="D40" s="1" t="s">
        <v>33</v>
      </c>
      <c r="E40" s="27">
        <v>7580.3440000000001</v>
      </c>
      <c r="F40" s="16">
        <v>5191.0249999999996</v>
      </c>
      <c r="G40" s="16">
        <v>5230.5150000000003</v>
      </c>
      <c r="H40" s="9">
        <f t="shared" si="0"/>
        <v>-31.519928383197392</v>
      </c>
      <c r="I40" s="9">
        <f t="shared" si="1"/>
        <v>-30.998975772075777</v>
      </c>
    </row>
    <row r="41" spans="3:9" x14ac:dyDescent="0.25">
      <c r="C41" s="33" t="s">
        <v>45</v>
      </c>
      <c r="D41" s="1" t="s">
        <v>31</v>
      </c>
      <c r="E41" s="27">
        <v>503.07769999999999</v>
      </c>
      <c r="F41" s="16">
        <v>508.99650000000003</v>
      </c>
      <c r="G41" s="16">
        <v>356.29500000000002</v>
      </c>
      <c r="H41" s="9">
        <f t="shared" si="0"/>
        <v>1.1765180607289953</v>
      </c>
      <c r="I41" s="9">
        <f t="shared" si="1"/>
        <v>-29.176944237440853</v>
      </c>
    </row>
    <row r="42" spans="3:9" x14ac:dyDescent="0.25">
      <c r="C42" s="33"/>
      <c r="D42" s="1" t="s">
        <v>32</v>
      </c>
      <c r="E42" s="27">
        <v>1550.5139999999999</v>
      </c>
      <c r="F42" s="16">
        <v>1409.893</v>
      </c>
      <c r="G42" s="16">
        <v>1305.828</v>
      </c>
      <c r="H42" s="9">
        <f t="shared" si="0"/>
        <v>-9.0693150787416208</v>
      </c>
      <c r="I42" s="9">
        <f t="shared" si="1"/>
        <v>-15.780960378300355</v>
      </c>
    </row>
    <row r="43" spans="3:9" x14ac:dyDescent="0.25">
      <c r="C43" s="33"/>
      <c r="D43" s="1" t="s">
        <v>33</v>
      </c>
      <c r="E43" s="27">
        <v>6810.8209999999999</v>
      </c>
      <c r="F43" s="16">
        <v>6064.4570000000003</v>
      </c>
      <c r="G43" s="16">
        <v>5955.835</v>
      </c>
      <c r="H43" s="9">
        <f t="shared" si="0"/>
        <v>-10.958502653351184</v>
      </c>
      <c r="I43" s="9">
        <f t="shared" si="1"/>
        <v>-12.553347092810101</v>
      </c>
    </row>
    <row r="44" spans="3:9" x14ac:dyDescent="0.25">
      <c r="C44" s="33" t="s">
        <v>55</v>
      </c>
      <c r="D44" s="1" t="s">
        <v>31</v>
      </c>
      <c r="E44" s="27">
        <v>470.19229999999999</v>
      </c>
      <c r="F44" s="16">
        <v>485.86590000000001</v>
      </c>
      <c r="G44" s="16">
        <v>319.09129999999999</v>
      </c>
      <c r="H44" s="9">
        <f t="shared" si="0"/>
        <v>3.3334446353119822</v>
      </c>
      <c r="I44" s="9">
        <f t="shared" si="1"/>
        <v>-32.13600052574234</v>
      </c>
    </row>
    <row r="45" spans="3:9" x14ac:dyDescent="0.25">
      <c r="C45" s="33"/>
      <c r="D45" s="1" t="s">
        <v>32</v>
      </c>
      <c r="E45" s="27">
        <v>1641.922</v>
      </c>
      <c r="F45" s="16">
        <v>1403.635</v>
      </c>
      <c r="G45" s="16">
        <v>1297.4939999999999</v>
      </c>
      <c r="H45" s="9">
        <f t="shared" si="0"/>
        <v>-14.51268696076915</v>
      </c>
      <c r="I45" s="9">
        <f t="shared" si="1"/>
        <v>-20.97712315201332</v>
      </c>
    </row>
    <row r="46" spans="3:9" x14ac:dyDescent="0.25">
      <c r="C46" s="33"/>
      <c r="D46" s="1" t="s">
        <v>33</v>
      </c>
      <c r="E46" s="27">
        <v>7988.3969999999999</v>
      </c>
      <c r="F46" s="16">
        <v>5767.4309999999996</v>
      </c>
      <c r="G46" s="16">
        <v>5735.9629999999997</v>
      </c>
      <c r="H46" s="9">
        <f t="shared" si="0"/>
        <v>-27.802398904310841</v>
      </c>
      <c r="I46" s="9">
        <f t="shared" si="1"/>
        <v>-28.196320237965139</v>
      </c>
    </row>
    <row r="47" spans="3:9" x14ac:dyDescent="0.25">
      <c r="C47" s="33" t="s">
        <v>46</v>
      </c>
      <c r="D47" s="1" t="s">
        <v>31</v>
      </c>
      <c r="E47" s="27">
        <v>488.36009999999999</v>
      </c>
      <c r="F47" s="16">
        <v>504.91129999999998</v>
      </c>
      <c r="G47" s="16">
        <v>328.03440000000001</v>
      </c>
      <c r="H47" s="9">
        <f t="shared" si="0"/>
        <v>3.3891384656527008</v>
      </c>
      <c r="I47" s="9">
        <f t="shared" si="1"/>
        <v>-32.829401910598342</v>
      </c>
    </row>
    <row r="48" spans="3:9" x14ac:dyDescent="0.25">
      <c r="C48" s="33"/>
      <c r="D48" s="1" t="s">
        <v>32</v>
      </c>
      <c r="E48" s="27">
        <v>1898.5239999999999</v>
      </c>
      <c r="F48" s="16">
        <v>1599.393</v>
      </c>
      <c r="G48" s="16">
        <v>1502.9829999999999</v>
      </c>
      <c r="H48" s="9">
        <f t="shared" si="0"/>
        <v>-15.755976748252849</v>
      </c>
      <c r="I48" s="9">
        <f t="shared" si="1"/>
        <v>-20.834132199540274</v>
      </c>
    </row>
    <row r="49" spans="3:9" x14ac:dyDescent="0.25">
      <c r="C49" s="33"/>
      <c r="D49" s="1" t="s">
        <v>33</v>
      </c>
      <c r="E49" s="27">
        <v>9125.8009999999995</v>
      </c>
      <c r="F49" s="16">
        <v>6991.42</v>
      </c>
      <c r="G49" s="16">
        <v>6949.902</v>
      </c>
      <c r="H49" s="9">
        <f t="shared" si="0"/>
        <v>-23.388423657276764</v>
      </c>
      <c r="I49" s="9">
        <f t="shared" si="1"/>
        <v>-23.843375502051813</v>
      </c>
    </row>
    <row r="50" spans="3:9" x14ac:dyDescent="0.25">
      <c r="C50" s="33" t="s">
        <v>47</v>
      </c>
      <c r="D50" s="1" t="s">
        <v>31</v>
      </c>
      <c r="E50" s="27">
        <v>561.11540000000002</v>
      </c>
      <c r="F50" s="16">
        <v>550.85350000000005</v>
      </c>
      <c r="G50" s="16">
        <v>404.10590000000002</v>
      </c>
      <c r="H50" s="9">
        <f t="shared" si="0"/>
        <v>-1.8288394864942163</v>
      </c>
      <c r="I50" s="9">
        <f t="shared" si="1"/>
        <v>-27.981677209358359</v>
      </c>
    </row>
    <row r="51" spans="3:9" x14ac:dyDescent="0.25">
      <c r="C51" s="33"/>
      <c r="D51" s="1" t="s">
        <v>32</v>
      </c>
      <c r="E51" s="27">
        <v>1945.55</v>
      </c>
      <c r="F51" s="16">
        <v>1728.818</v>
      </c>
      <c r="G51" s="16">
        <v>1649.2149999999999</v>
      </c>
      <c r="H51" s="9">
        <f t="shared" si="0"/>
        <v>-11.13988332348179</v>
      </c>
      <c r="I51" s="9">
        <f t="shared" si="1"/>
        <v>-15.231425560895378</v>
      </c>
    </row>
    <row r="52" spans="3:9" x14ac:dyDescent="0.25">
      <c r="C52" s="33"/>
      <c r="D52" s="1" t="s">
        <v>33</v>
      </c>
      <c r="E52" s="27">
        <v>10386.049999999999</v>
      </c>
      <c r="F52" s="16">
        <v>7940.3029999999999</v>
      </c>
      <c r="G52" s="16">
        <v>7969.1009999999997</v>
      </c>
      <c r="H52" s="9">
        <f t="shared" si="0"/>
        <v>-23.548384612051738</v>
      </c>
      <c r="I52" s="9">
        <f t="shared" si="1"/>
        <v>-23.271108843111669</v>
      </c>
    </row>
    <row r="53" spans="3:9" x14ac:dyDescent="0.25">
      <c r="C53" s="33" t="s">
        <v>48</v>
      </c>
      <c r="D53" s="1" t="s">
        <v>31</v>
      </c>
      <c r="E53" s="27">
        <v>658.67830000000004</v>
      </c>
      <c r="F53" s="16">
        <v>612.47050000000002</v>
      </c>
      <c r="G53" s="16">
        <v>468.61590000000001</v>
      </c>
      <c r="H53" s="9">
        <f t="shared" si="0"/>
        <v>-7.0152303484113592</v>
      </c>
      <c r="I53" s="9">
        <f t="shared" si="1"/>
        <v>-28.855117892907661</v>
      </c>
    </row>
    <row r="54" spans="3:9" x14ac:dyDescent="0.25">
      <c r="C54" s="33"/>
      <c r="D54" s="1" t="s">
        <v>32</v>
      </c>
      <c r="E54" s="27">
        <v>2007.704</v>
      </c>
      <c r="F54" s="16">
        <v>1774.6410000000001</v>
      </c>
      <c r="G54" s="16">
        <v>1702.1189999999999</v>
      </c>
      <c r="H54" s="9">
        <f t="shared" si="0"/>
        <v>-11.608434311033891</v>
      </c>
      <c r="I54" s="9">
        <f t="shared" si="1"/>
        <v>-15.22062017110092</v>
      </c>
    </row>
    <row r="55" spans="3:9" x14ac:dyDescent="0.25">
      <c r="C55" s="33"/>
      <c r="D55" s="1" t="s">
        <v>33</v>
      </c>
      <c r="E55" s="27">
        <v>8627.6589999999997</v>
      </c>
      <c r="F55" s="16">
        <v>6419.415</v>
      </c>
      <c r="G55" s="16">
        <v>6407.6059999999998</v>
      </c>
      <c r="H55" s="9">
        <f t="shared" si="0"/>
        <v>-25.594938325680232</v>
      </c>
      <c r="I55" s="9">
        <f t="shared" si="1"/>
        <v>-25.731812070922132</v>
      </c>
    </row>
    <row r="56" spans="3:9" x14ac:dyDescent="0.25">
      <c r="C56" s="33" t="s">
        <v>49</v>
      </c>
      <c r="D56" s="1" t="s">
        <v>31</v>
      </c>
      <c r="E56" s="27">
        <v>858.78530000000001</v>
      </c>
      <c r="F56" s="16">
        <v>754.16139999999996</v>
      </c>
      <c r="G56" s="16">
        <v>634.40170000000001</v>
      </c>
      <c r="H56" s="9">
        <f t="shared" si="0"/>
        <v>-12.182777231981037</v>
      </c>
      <c r="I56" s="9">
        <f t="shared" si="1"/>
        <v>-26.128020589080879</v>
      </c>
    </row>
    <row r="57" spans="3:9" x14ac:dyDescent="0.25">
      <c r="C57" s="33"/>
      <c r="D57" s="1" t="s">
        <v>32</v>
      </c>
      <c r="E57" s="27">
        <v>2514.4299999999998</v>
      </c>
      <c r="F57" s="16">
        <v>2079.665</v>
      </c>
      <c r="G57" s="16">
        <v>2023.9369999999999</v>
      </c>
      <c r="H57" s="9">
        <f t="shared" si="0"/>
        <v>-17.290797516733409</v>
      </c>
      <c r="I57" s="9">
        <f t="shared" si="1"/>
        <v>-19.507124875220228</v>
      </c>
    </row>
    <row r="58" spans="3:9" x14ac:dyDescent="0.25">
      <c r="C58" s="33"/>
      <c r="D58" s="1" t="s">
        <v>33</v>
      </c>
      <c r="E58" s="27">
        <v>9307.8580000000002</v>
      </c>
      <c r="F58" s="16">
        <v>7171.1469999999999</v>
      </c>
      <c r="G58" s="16">
        <v>7131.5039999999999</v>
      </c>
      <c r="H58" s="9">
        <f t="shared" si="0"/>
        <v>-22.955990518978698</v>
      </c>
      <c r="I58" s="9">
        <f t="shared" si="1"/>
        <v>-23.381899466021078</v>
      </c>
    </row>
    <row r="59" spans="3:9" x14ac:dyDescent="0.25">
      <c r="C59" s="33" t="s">
        <v>50</v>
      </c>
      <c r="D59" s="1" t="s">
        <v>31</v>
      </c>
      <c r="E59" s="27">
        <v>665.43020000000001</v>
      </c>
      <c r="F59" s="16">
        <v>601.45770000000005</v>
      </c>
      <c r="G59" s="16">
        <v>435.50349999999997</v>
      </c>
      <c r="H59" s="9">
        <f t="shared" si="0"/>
        <v>-9.6137055396644104</v>
      </c>
      <c r="I59" s="9">
        <f t="shared" si="1"/>
        <v>-34.553090617167662</v>
      </c>
    </row>
    <row r="60" spans="3:9" x14ac:dyDescent="0.25">
      <c r="C60" s="33"/>
      <c r="D60" s="1" t="s">
        <v>32</v>
      </c>
      <c r="E60" s="27">
        <v>2000.588</v>
      </c>
      <c r="F60" s="16">
        <v>1744.1959999999999</v>
      </c>
      <c r="G60" s="16">
        <v>1661.5840000000001</v>
      </c>
      <c r="H60" s="9">
        <f t="shared" si="0"/>
        <v>-12.815832145349271</v>
      </c>
      <c r="I60" s="9">
        <f t="shared" si="1"/>
        <v>-16.945218105876865</v>
      </c>
    </row>
    <row r="61" spans="3:9" x14ac:dyDescent="0.25">
      <c r="C61" s="33"/>
      <c r="D61" s="1" t="s">
        <v>33</v>
      </c>
      <c r="E61" s="27">
        <v>8866.8529999999992</v>
      </c>
      <c r="F61" s="16">
        <v>7051.9579999999996</v>
      </c>
      <c r="G61" s="16">
        <v>7033.79</v>
      </c>
      <c r="H61" s="9">
        <f t="shared" si="0"/>
        <v>-20.468310459189968</v>
      </c>
      <c r="I61" s="9">
        <f t="shared" si="1"/>
        <v>-20.67320840889095</v>
      </c>
    </row>
    <row r="62" spans="3:9" x14ac:dyDescent="0.25">
      <c r="C62" s="33" t="s">
        <v>19</v>
      </c>
      <c r="D62" s="1" t="s">
        <v>31</v>
      </c>
      <c r="E62" s="27">
        <v>497.2099</v>
      </c>
      <c r="F62" s="16">
        <v>514.80930000000001</v>
      </c>
      <c r="G62" s="16">
        <v>359.23590000000002</v>
      </c>
      <c r="H62" s="9">
        <f t="shared" si="0"/>
        <v>3.5396318536698486</v>
      </c>
      <c r="I62" s="9">
        <f t="shared" si="1"/>
        <v>-27.749648589056651</v>
      </c>
    </row>
    <row r="63" spans="3:9" x14ac:dyDescent="0.25">
      <c r="C63" s="33"/>
      <c r="D63" s="1" t="s">
        <v>32</v>
      </c>
      <c r="E63" s="27">
        <v>1516.625</v>
      </c>
      <c r="F63" s="16">
        <v>1422.1769999999999</v>
      </c>
      <c r="G63" s="16">
        <v>1311.8320000000001</v>
      </c>
      <c r="H63" s="9">
        <f t="shared" si="0"/>
        <v>-6.2275117448281607</v>
      </c>
      <c r="I63" s="9">
        <f t="shared" si="1"/>
        <v>-13.503206132036588</v>
      </c>
    </row>
    <row r="64" spans="3:9" x14ac:dyDescent="0.25">
      <c r="C64" s="33"/>
      <c r="D64" s="1" t="s">
        <v>33</v>
      </c>
      <c r="E64" s="27">
        <v>7065.375</v>
      </c>
      <c r="F64" s="16">
        <v>4905.0339999999997</v>
      </c>
      <c r="G64" s="16">
        <v>4944.6109999999999</v>
      </c>
      <c r="H64" s="9">
        <f t="shared" si="0"/>
        <v>-30.576452063761661</v>
      </c>
      <c r="I64" s="9">
        <f t="shared" si="1"/>
        <v>-30.016297790280067</v>
      </c>
    </row>
    <row r="65" spans="3:9" x14ac:dyDescent="0.25">
      <c r="C65" s="33" t="s">
        <v>51</v>
      </c>
      <c r="D65" s="1" t="s">
        <v>31</v>
      </c>
      <c r="E65" s="27">
        <v>542.95590000000004</v>
      </c>
      <c r="F65" s="16">
        <v>555.92899999999997</v>
      </c>
      <c r="G65" s="16">
        <v>390.78160000000003</v>
      </c>
      <c r="H65" s="9">
        <f t="shared" si="0"/>
        <v>2.3893469064430333</v>
      </c>
      <c r="I65" s="9">
        <f t="shared" si="1"/>
        <v>-28.02700919172257</v>
      </c>
    </row>
    <row r="66" spans="3:9" x14ac:dyDescent="0.25">
      <c r="C66" s="33"/>
      <c r="D66" s="1" t="s">
        <v>32</v>
      </c>
      <c r="E66" s="27">
        <v>1585.462</v>
      </c>
      <c r="F66" s="16">
        <v>1411.3989999999999</v>
      </c>
      <c r="G66" s="16">
        <v>1286.8679999999999</v>
      </c>
      <c r="H66" s="9">
        <f t="shared" si="0"/>
        <v>-10.978692646055226</v>
      </c>
      <c r="I66" s="9">
        <f t="shared" si="1"/>
        <v>-18.833248605138444</v>
      </c>
    </row>
    <row r="67" spans="3:9" x14ac:dyDescent="0.25">
      <c r="C67" s="33"/>
      <c r="D67" s="1" t="s">
        <v>33</v>
      </c>
      <c r="E67" s="27">
        <v>5520.5450000000001</v>
      </c>
      <c r="F67" s="16">
        <v>5170.6909999999998</v>
      </c>
      <c r="G67" s="16">
        <v>5103.0649999999996</v>
      </c>
      <c r="H67" s="9">
        <f t="shared" si="0"/>
        <v>-6.33730908814257</v>
      </c>
      <c r="I67" s="9">
        <f t="shared" si="1"/>
        <v>-7.5622968384462128</v>
      </c>
    </row>
    <row r="68" spans="3:9" x14ac:dyDescent="0.25">
      <c r="C68" s="33" t="s">
        <v>52</v>
      </c>
      <c r="D68" s="1" t="s">
        <v>31</v>
      </c>
      <c r="E68" s="27">
        <v>618.32809999999995</v>
      </c>
      <c r="F68" s="16">
        <v>538.27809999999999</v>
      </c>
      <c r="G68" s="16">
        <v>379.23540000000003</v>
      </c>
      <c r="H68" s="9">
        <f t="shared" si="0"/>
        <v>-12.946201215826997</v>
      </c>
      <c r="I68" s="9">
        <f t="shared" si="1"/>
        <v>-38.667610286512925</v>
      </c>
    </row>
    <row r="69" spans="3:9" x14ac:dyDescent="0.25">
      <c r="C69" s="33"/>
      <c r="D69" s="1" t="s">
        <v>32</v>
      </c>
      <c r="E69" s="27">
        <v>2646.4029999999998</v>
      </c>
      <c r="F69" s="16">
        <v>2254.192</v>
      </c>
      <c r="G69" s="16">
        <v>2179.5619999999999</v>
      </c>
      <c r="H69" s="9">
        <f t="shared" si="0"/>
        <v>-14.820531869106851</v>
      </c>
      <c r="I69" s="9">
        <f t="shared" si="1"/>
        <v>-17.640586108767256</v>
      </c>
    </row>
    <row r="70" spans="3:9" x14ac:dyDescent="0.25">
      <c r="C70" s="33"/>
      <c r="D70" s="1" t="s">
        <v>33</v>
      </c>
      <c r="E70" s="27">
        <v>11197.91</v>
      </c>
      <c r="F70" s="16">
        <v>9007.6669999999995</v>
      </c>
      <c r="G70" s="16">
        <v>9009.0110000000004</v>
      </c>
      <c r="H70" s="9">
        <f>((F70-E70)/E70)*100</f>
        <v>-19.559390993497896</v>
      </c>
      <c r="I70" s="9">
        <f>((G70-E70)/E70)*100</f>
        <v>-19.54738875379423</v>
      </c>
    </row>
    <row r="71" spans="3:9" x14ac:dyDescent="0.25">
      <c r="C71" s="33" t="s">
        <v>22</v>
      </c>
      <c r="D71" s="1" t="s">
        <v>31</v>
      </c>
      <c r="E71" s="16">
        <v>482.85629999999998</v>
      </c>
      <c r="F71" s="16">
        <v>501.09539999999998</v>
      </c>
      <c r="G71" s="16">
        <v>329.2638</v>
      </c>
      <c r="H71" s="9">
        <f>((F71-E71)/E71)*100</f>
        <v>3.7773349959397877</v>
      </c>
      <c r="I71" s="9">
        <f>((G71-E71)/E71)*100</f>
        <v>-31.809153157989233</v>
      </c>
    </row>
    <row r="72" spans="3:9" x14ac:dyDescent="0.25">
      <c r="C72" s="33"/>
      <c r="D72" s="1" t="s">
        <v>56</v>
      </c>
      <c r="E72" s="16">
        <v>1696.079</v>
      </c>
      <c r="F72" s="16">
        <v>1502.577</v>
      </c>
      <c r="G72" s="16">
        <v>1396.1969999999999</v>
      </c>
      <c r="H72" s="9">
        <f>((F72-E72)/E72)*100</f>
        <v>-11.408784614395907</v>
      </c>
      <c r="I72" s="9">
        <f>((G72-E72)/E72)*100</f>
        <v>-17.680898118542832</v>
      </c>
    </row>
    <row r="73" spans="3:9" x14ac:dyDescent="0.25">
      <c r="C73" s="33"/>
      <c r="D73" s="1" t="s">
        <v>33</v>
      </c>
      <c r="E73" s="16">
        <v>8211.8279999999995</v>
      </c>
      <c r="F73" s="16">
        <v>6366.5820000000003</v>
      </c>
      <c r="G73" s="16">
        <v>6349.6130000000003</v>
      </c>
      <c r="H73" s="9">
        <f>((F73-E73)/E73)*100</f>
        <v>-22.470587547620326</v>
      </c>
      <c r="I73" s="9">
        <f>((G73-E73)/E73)*100</f>
        <v>-22.677228505029568</v>
      </c>
    </row>
    <row r="77" spans="3:9" ht="60" x14ac:dyDescent="0.25">
      <c r="D77" s="10">
        <v>2019</v>
      </c>
      <c r="E77" s="11" t="s">
        <v>0</v>
      </c>
      <c r="F77" s="12" t="s">
        <v>28</v>
      </c>
      <c r="G77" s="15" t="s">
        <v>74</v>
      </c>
      <c r="H77" s="15" t="s">
        <v>75</v>
      </c>
    </row>
    <row r="78" spans="3:9" x14ac:dyDescent="0.25">
      <c r="C78" s="1" t="s">
        <v>1</v>
      </c>
      <c r="D78" s="17">
        <f>E5</f>
        <v>252.4665</v>
      </c>
      <c r="E78" s="17">
        <f>F5</f>
        <v>314.3458</v>
      </c>
      <c r="F78" s="17">
        <f>G5</f>
        <v>141.6936</v>
      </c>
      <c r="G78" s="18">
        <f>H5</f>
        <v>24.509905274561181</v>
      </c>
      <c r="H78" s="18">
        <f>I5</f>
        <v>-43.876276654526443</v>
      </c>
    </row>
    <row r="79" spans="3:9" x14ac:dyDescent="0.25">
      <c r="C79" s="1" t="s">
        <v>2</v>
      </c>
      <c r="D79" s="17">
        <f>E8</f>
        <v>314.28890000000001</v>
      </c>
      <c r="E79" s="17">
        <f>F8</f>
        <v>445.79289999999997</v>
      </c>
      <c r="F79" s="17">
        <f>G8</f>
        <v>227.98230000000001</v>
      </c>
      <c r="G79" s="18">
        <f>H8</f>
        <v>41.841757694910626</v>
      </c>
      <c r="H79" s="18">
        <f>I8</f>
        <v>-27.460912555295465</v>
      </c>
    </row>
    <row r="80" spans="3:9" x14ac:dyDescent="0.25">
      <c r="C80" s="1" t="s">
        <v>3</v>
      </c>
      <c r="D80" s="17">
        <f>E11</f>
        <v>278.4316</v>
      </c>
      <c r="E80" s="17">
        <f>F11</f>
        <v>361.88260000000002</v>
      </c>
      <c r="F80" s="17">
        <f>G11</f>
        <v>133.54429999999999</v>
      </c>
      <c r="G80" s="18">
        <f>H11</f>
        <v>29.971813544152326</v>
      </c>
      <c r="H80" s="18">
        <f>I11</f>
        <v>-52.03694551911493</v>
      </c>
    </row>
    <row r="81" spans="3:8" x14ac:dyDescent="0.25">
      <c r="C81" s="1" t="s">
        <v>4</v>
      </c>
      <c r="D81" s="17">
        <f>E14</f>
        <v>271.43939999999998</v>
      </c>
      <c r="E81" s="17">
        <f>F14</f>
        <v>406.24610000000001</v>
      </c>
      <c r="F81" s="17">
        <f>G14</f>
        <v>184.9701</v>
      </c>
      <c r="G81" s="18">
        <f>H14</f>
        <v>49.663644997741685</v>
      </c>
      <c r="H81" s="18">
        <f>I14</f>
        <v>-31.855839645976225</v>
      </c>
    </row>
    <row r="82" spans="3:8" x14ac:dyDescent="0.25">
      <c r="C82" s="1" t="s">
        <v>5</v>
      </c>
      <c r="D82" s="17">
        <f>E17</f>
        <v>323.41840000000002</v>
      </c>
      <c r="E82" s="17">
        <f>F17</f>
        <v>392.51499999999999</v>
      </c>
      <c r="F82" s="17">
        <f>G17</f>
        <v>203.62909999999999</v>
      </c>
      <c r="G82" s="18">
        <f>H17</f>
        <v>21.364461638546217</v>
      </c>
      <c r="H82" s="18">
        <f>I17</f>
        <v>-37.038492553299385</v>
      </c>
    </row>
    <row r="83" spans="3:8" x14ac:dyDescent="0.25">
      <c r="C83" s="1" t="s">
        <v>6</v>
      </c>
      <c r="D83" s="17">
        <f>E20</f>
        <v>337.56659999999999</v>
      </c>
      <c r="E83" s="17">
        <f>F20</f>
        <v>424.1574</v>
      </c>
      <c r="F83" s="17">
        <f>G20</f>
        <v>215.93530000000001</v>
      </c>
      <c r="G83" s="18">
        <f>H20</f>
        <v>25.651471442968589</v>
      </c>
      <c r="H83" s="18">
        <f>I20</f>
        <v>-36.031793429800217</v>
      </c>
    </row>
    <row r="84" spans="3:8" x14ac:dyDescent="0.25">
      <c r="C84" s="1" t="s">
        <v>7</v>
      </c>
      <c r="D84" s="17">
        <f>E23</f>
        <v>336.9853</v>
      </c>
      <c r="E84" s="17">
        <f>F23</f>
        <v>438.7346</v>
      </c>
      <c r="F84" s="17">
        <f>G23</f>
        <v>219.10740000000001</v>
      </c>
      <c r="G84" s="18">
        <f>H23</f>
        <v>30.193987690264233</v>
      </c>
      <c r="H84" s="18">
        <f>I23</f>
        <v>-34.980131180796306</v>
      </c>
    </row>
    <row r="85" spans="3:8" x14ac:dyDescent="0.25">
      <c r="C85" s="1" t="s">
        <v>8</v>
      </c>
      <c r="D85" s="17">
        <f>E26</f>
        <v>289.77519999999998</v>
      </c>
      <c r="E85" s="17">
        <f>F26</f>
        <v>427.67599999999999</v>
      </c>
      <c r="F85" s="17">
        <f>G26</f>
        <v>235.0078</v>
      </c>
      <c r="G85" s="18">
        <f>H26</f>
        <v>47.588889594416642</v>
      </c>
      <c r="H85" s="18">
        <f>I26</f>
        <v>-18.899961073273346</v>
      </c>
    </row>
    <row r="86" spans="3:8" x14ac:dyDescent="0.25">
      <c r="C86" s="1" t="s">
        <v>9</v>
      </c>
      <c r="D86" s="17">
        <f>E29</f>
        <v>293.2928</v>
      </c>
      <c r="E86" s="17">
        <f>F29</f>
        <v>407.91070000000002</v>
      </c>
      <c r="F86" s="17">
        <f>G29</f>
        <v>203.1198</v>
      </c>
      <c r="G86" s="18">
        <f>H29</f>
        <v>39.07968419272482</v>
      </c>
      <c r="H86" s="18">
        <f>I29</f>
        <v>-30.745043860606192</v>
      </c>
    </row>
    <row r="87" spans="3:8" x14ac:dyDescent="0.25">
      <c r="C87" s="1" t="s">
        <v>10</v>
      </c>
      <c r="D87" s="17">
        <f>E32</f>
        <v>313.81240000000003</v>
      </c>
      <c r="E87" s="17">
        <f>F32</f>
        <v>416.45659999999998</v>
      </c>
      <c r="F87" s="17">
        <f>G32</f>
        <v>201.48310000000001</v>
      </c>
      <c r="G87" s="18">
        <f>H32</f>
        <v>32.708777600885099</v>
      </c>
      <c r="H87" s="18">
        <f>I32</f>
        <v>-35.795048251758061</v>
      </c>
    </row>
    <row r="88" spans="3:8" x14ac:dyDescent="0.25">
      <c r="C88" s="1" t="s">
        <v>11</v>
      </c>
      <c r="D88" s="17">
        <f>E35</f>
        <v>310.2208</v>
      </c>
      <c r="E88" s="17">
        <f>F35</f>
        <v>390.49779999999998</v>
      </c>
      <c r="F88" s="17">
        <f>G35</f>
        <v>175.35900000000001</v>
      </c>
      <c r="G88" s="18">
        <f>H35</f>
        <v>25.877375082521866</v>
      </c>
      <c r="H88" s="18">
        <f>I35</f>
        <v>-43.472842568905754</v>
      </c>
    </row>
    <row r="89" spans="3:8" x14ac:dyDescent="0.25">
      <c r="C89" s="1" t="s">
        <v>12</v>
      </c>
      <c r="D89" s="17">
        <f>E38</f>
        <v>370.9966</v>
      </c>
      <c r="E89" s="17">
        <f>F38</f>
        <v>401.43400000000003</v>
      </c>
      <c r="F89" s="17">
        <f>G38</f>
        <v>197.53</v>
      </c>
      <c r="G89" s="18">
        <f>H38</f>
        <v>8.2042261303742468</v>
      </c>
      <c r="H89" s="18">
        <f>I38</f>
        <v>-46.756924456989637</v>
      </c>
    </row>
    <row r="90" spans="3:8" x14ac:dyDescent="0.25">
      <c r="C90" s="1" t="s">
        <v>13</v>
      </c>
      <c r="D90" s="17">
        <f>E41</f>
        <v>503.07769999999999</v>
      </c>
      <c r="E90" s="17">
        <f>F41</f>
        <v>508.99650000000003</v>
      </c>
      <c r="F90" s="17">
        <f>G41</f>
        <v>356.29500000000002</v>
      </c>
      <c r="G90" s="18">
        <f>H41</f>
        <v>1.1765180607289953</v>
      </c>
      <c r="H90" s="18">
        <f>I41</f>
        <v>-29.176944237440853</v>
      </c>
    </row>
    <row r="91" spans="3:8" x14ac:dyDescent="0.25">
      <c r="C91" s="1" t="s">
        <v>23</v>
      </c>
      <c r="D91" s="17">
        <f>E44</f>
        <v>470.19229999999999</v>
      </c>
      <c r="E91" s="17">
        <f>F44</f>
        <v>485.86590000000001</v>
      </c>
      <c r="F91" s="17">
        <f>G44</f>
        <v>319.09129999999999</v>
      </c>
      <c r="G91" s="18">
        <f>H44</f>
        <v>3.3334446353119822</v>
      </c>
      <c r="H91" s="18">
        <f>I44</f>
        <v>-32.13600052574234</v>
      </c>
    </row>
    <row r="92" spans="3:8" x14ac:dyDescent="0.25">
      <c r="C92" s="1" t="s">
        <v>14</v>
      </c>
      <c r="D92" s="17">
        <f>E47</f>
        <v>488.36009999999999</v>
      </c>
      <c r="E92" s="17">
        <f>F47</f>
        <v>504.91129999999998</v>
      </c>
      <c r="F92" s="17">
        <f>G47</f>
        <v>328.03440000000001</v>
      </c>
      <c r="G92" s="18">
        <f>H47</f>
        <v>3.3891384656527008</v>
      </c>
      <c r="H92" s="18">
        <f>I47</f>
        <v>-32.829401910598342</v>
      </c>
    </row>
    <row r="93" spans="3:8" x14ac:dyDescent="0.25">
      <c r="C93" s="1" t="s">
        <v>15</v>
      </c>
      <c r="D93" s="17">
        <f>E50</f>
        <v>561.11540000000002</v>
      </c>
      <c r="E93" s="17">
        <f>F50</f>
        <v>550.85350000000005</v>
      </c>
      <c r="F93" s="17">
        <f>G50</f>
        <v>404.10590000000002</v>
      </c>
      <c r="G93" s="18">
        <f>H50</f>
        <v>-1.8288394864942163</v>
      </c>
      <c r="H93" s="18">
        <f>I50</f>
        <v>-27.981677209358359</v>
      </c>
    </row>
    <row r="94" spans="3:8" x14ac:dyDescent="0.25">
      <c r="C94" s="1" t="s">
        <v>16</v>
      </c>
      <c r="D94" s="17">
        <f>E53</f>
        <v>658.67830000000004</v>
      </c>
      <c r="E94" s="17">
        <f>F53</f>
        <v>612.47050000000002</v>
      </c>
      <c r="F94" s="17">
        <f>G53</f>
        <v>468.61590000000001</v>
      </c>
      <c r="G94" s="18">
        <f>H53</f>
        <v>-7.0152303484113592</v>
      </c>
      <c r="H94" s="18">
        <f>I53</f>
        <v>-28.855117892907661</v>
      </c>
    </row>
    <row r="95" spans="3:8" x14ac:dyDescent="0.25">
      <c r="C95" s="1" t="s">
        <v>17</v>
      </c>
      <c r="D95" s="17">
        <f>E56</f>
        <v>858.78530000000001</v>
      </c>
      <c r="E95" s="17">
        <f>F56</f>
        <v>754.16139999999996</v>
      </c>
      <c r="F95" s="17">
        <f>G56</f>
        <v>634.40170000000001</v>
      </c>
      <c r="G95" s="18">
        <f>H56</f>
        <v>-12.182777231981037</v>
      </c>
      <c r="H95" s="18">
        <f>I56</f>
        <v>-26.128020589080879</v>
      </c>
    </row>
    <row r="96" spans="3:8" x14ac:dyDescent="0.25">
      <c r="C96" s="1" t="s">
        <v>18</v>
      </c>
      <c r="D96" s="17">
        <f>E59</f>
        <v>665.43020000000001</v>
      </c>
      <c r="E96" s="17">
        <f>F59</f>
        <v>601.45770000000005</v>
      </c>
      <c r="F96" s="17">
        <f>G59</f>
        <v>435.50349999999997</v>
      </c>
      <c r="G96" s="18">
        <f>H59</f>
        <v>-9.6137055396644104</v>
      </c>
      <c r="H96" s="18">
        <f>I59</f>
        <v>-34.553090617167662</v>
      </c>
    </row>
    <row r="97" spans="3:8" x14ac:dyDescent="0.25">
      <c r="C97" s="1" t="s">
        <v>19</v>
      </c>
      <c r="D97" s="17">
        <f>E62</f>
        <v>497.2099</v>
      </c>
      <c r="E97" s="17">
        <f>F62</f>
        <v>514.80930000000001</v>
      </c>
      <c r="F97" s="17">
        <f>G62</f>
        <v>359.23590000000002</v>
      </c>
      <c r="G97" s="18">
        <f>H62</f>
        <v>3.5396318536698486</v>
      </c>
      <c r="H97" s="18">
        <f>I62</f>
        <v>-27.749648589056651</v>
      </c>
    </row>
    <row r="98" spans="3:8" x14ac:dyDescent="0.25">
      <c r="C98" s="1" t="s">
        <v>20</v>
      </c>
      <c r="D98" s="17">
        <f>E65</f>
        <v>542.95590000000004</v>
      </c>
      <c r="E98" s="17">
        <f>F65</f>
        <v>555.92899999999997</v>
      </c>
      <c r="F98" s="17">
        <f>G65</f>
        <v>390.78160000000003</v>
      </c>
      <c r="G98" s="18">
        <f>H65</f>
        <v>2.3893469064430333</v>
      </c>
      <c r="H98" s="18">
        <f>I65</f>
        <v>-28.02700919172257</v>
      </c>
    </row>
    <row r="99" spans="3:8" x14ac:dyDescent="0.25">
      <c r="C99" s="1" t="s">
        <v>21</v>
      </c>
      <c r="D99" s="17">
        <f>E68</f>
        <v>618.32809999999995</v>
      </c>
      <c r="E99" s="17">
        <f>F68</f>
        <v>538.27809999999999</v>
      </c>
      <c r="F99" s="17">
        <f>G68</f>
        <v>379.23540000000003</v>
      </c>
      <c r="G99" s="18">
        <f>H68</f>
        <v>-12.946201215826997</v>
      </c>
      <c r="H99" s="18">
        <f>I68</f>
        <v>-38.667610286512925</v>
      </c>
    </row>
    <row r="100" spans="3:8" x14ac:dyDescent="0.25">
      <c r="C100" s="1"/>
    </row>
  </sheetData>
  <mergeCells count="23">
    <mergeCell ref="C20:C22"/>
    <mergeCell ref="C5:C7"/>
    <mergeCell ref="C8:C10"/>
    <mergeCell ref="C11:C13"/>
    <mergeCell ref="C14:C16"/>
    <mergeCell ref="C17:C19"/>
    <mergeCell ref="C56:C58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9:C61"/>
    <mergeCell ref="C62:C64"/>
    <mergeCell ref="C65:C67"/>
    <mergeCell ref="C68:C70"/>
    <mergeCell ref="C71:C7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7"/>
  <sheetViews>
    <sheetView topLeftCell="A43" zoomScaleNormal="100" workbookViewId="0">
      <selection activeCell="F28" sqref="F28:H29"/>
    </sheetView>
  </sheetViews>
  <sheetFormatPr defaultRowHeight="15" x14ac:dyDescent="0.25"/>
  <cols>
    <col min="2" max="2" width="19.5703125" customWidth="1"/>
  </cols>
  <sheetData>
    <row r="4" spans="2:8" ht="60" x14ac:dyDescent="0.25">
      <c r="C4" s="10">
        <v>2019</v>
      </c>
      <c r="D4" s="11" t="s">
        <v>0</v>
      </c>
      <c r="E4" s="12" t="s">
        <v>28</v>
      </c>
      <c r="H4" s="11"/>
    </row>
    <row r="5" spans="2:8" x14ac:dyDescent="0.25">
      <c r="B5" s="1" t="s">
        <v>1</v>
      </c>
      <c r="C5" s="29">
        <v>39.27684</v>
      </c>
      <c r="D5" s="9">
        <v>33.099869999999996</v>
      </c>
      <c r="E5" s="9">
        <v>49.907589999999999</v>
      </c>
      <c r="G5" s="1"/>
      <c r="H5" s="9"/>
    </row>
    <row r="6" spans="2:8" x14ac:dyDescent="0.25">
      <c r="B6" s="1" t="s">
        <v>2</v>
      </c>
      <c r="C6" s="29">
        <v>31.445260000000001</v>
      </c>
      <c r="D6" s="9">
        <v>19.810220000000001</v>
      </c>
      <c r="E6" s="9">
        <v>39.669579999999996</v>
      </c>
      <c r="G6" s="28"/>
      <c r="H6" s="9"/>
    </row>
    <row r="7" spans="2:8" x14ac:dyDescent="0.25">
      <c r="B7" s="1" t="s">
        <v>3</v>
      </c>
      <c r="C7" s="29">
        <v>39.00414</v>
      </c>
      <c r="D7" s="9">
        <v>29.54814</v>
      </c>
      <c r="E7" s="9">
        <v>51.435660000000006</v>
      </c>
      <c r="G7" s="28"/>
      <c r="H7" s="9"/>
    </row>
    <row r="8" spans="2:8" x14ac:dyDescent="0.25">
      <c r="B8" s="1" t="s">
        <v>4</v>
      </c>
      <c r="C8" s="29">
        <v>35.704970000000003</v>
      </c>
      <c r="D8" s="9">
        <v>21.058520000000001</v>
      </c>
      <c r="E8" s="9">
        <v>46.472190000000005</v>
      </c>
      <c r="G8" s="28"/>
      <c r="H8" s="9"/>
    </row>
    <row r="9" spans="2:8" x14ac:dyDescent="0.25">
      <c r="B9" s="1" t="s">
        <v>5</v>
      </c>
      <c r="C9" s="29">
        <v>29.620249999999999</v>
      </c>
      <c r="D9" s="9">
        <v>24.53838</v>
      </c>
      <c r="E9" s="9">
        <v>44.860369999999996</v>
      </c>
      <c r="G9" s="28"/>
      <c r="H9" s="9"/>
    </row>
    <row r="10" spans="2:8" x14ac:dyDescent="0.25">
      <c r="B10" s="1" t="s">
        <v>6</v>
      </c>
      <c r="C10" s="29">
        <v>28.717749999999999</v>
      </c>
      <c r="D10" s="9">
        <v>20.847640000000002</v>
      </c>
      <c r="E10" s="9">
        <v>38.829560000000001</v>
      </c>
      <c r="G10" s="28"/>
      <c r="H10" s="9"/>
    </row>
    <row r="11" spans="2:8" x14ac:dyDescent="0.25">
      <c r="B11" s="1" t="s">
        <v>7</v>
      </c>
      <c r="C11" s="29">
        <v>27.956469999999999</v>
      </c>
      <c r="D11" s="9">
        <v>18.897569999999998</v>
      </c>
      <c r="E11" s="9">
        <v>38.980789999999999</v>
      </c>
      <c r="G11" s="28"/>
      <c r="H11" s="9"/>
    </row>
    <row r="12" spans="2:8" x14ac:dyDescent="0.25">
      <c r="B12" s="1" t="s">
        <v>8</v>
      </c>
      <c r="C12" s="29">
        <v>32.772109999999998</v>
      </c>
      <c r="D12" s="9">
        <v>21.095320000000001</v>
      </c>
      <c r="E12" s="9">
        <v>39.80847</v>
      </c>
      <c r="G12" s="28"/>
      <c r="H12" s="9"/>
    </row>
    <row r="13" spans="2:8" x14ac:dyDescent="0.25">
      <c r="B13" s="1" t="s">
        <v>9</v>
      </c>
      <c r="C13" s="29">
        <v>33.047260000000001</v>
      </c>
      <c r="D13" s="9">
        <v>21.40072</v>
      </c>
      <c r="E13" s="9">
        <v>40.81955</v>
      </c>
      <c r="G13" s="28"/>
      <c r="H13" s="9"/>
    </row>
    <row r="14" spans="2:8" x14ac:dyDescent="0.25">
      <c r="B14" s="1" t="s">
        <v>10</v>
      </c>
      <c r="C14" s="29">
        <v>32.622570000000003</v>
      </c>
      <c r="D14" s="9">
        <v>20.6248</v>
      </c>
      <c r="E14" s="9">
        <v>45.005879999999998</v>
      </c>
      <c r="G14" s="28"/>
      <c r="H14" s="9"/>
    </row>
    <row r="15" spans="2:8" x14ac:dyDescent="0.25">
      <c r="B15" s="1" t="s">
        <v>11</v>
      </c>
      <c r="C15" s="29">
        <v>31.102720000000001</v>
      </c>
      <c r="D15" s="9">
        <v>24.166399999999999</v>
      </c>
      <c r="E15" s="9">
        <v>42.135470000000005</v>
      </c>
      <c r="G15" s="28"/>
      <c r="H15" s="9"/>
    </row>
    <row r="16" spans="2:8" x14ac:dyDescent="0.25">
      <c r="B16" s="1" t="s">
        <v>12</v>
      </c>
      <c r="C16" s="29">
        <v>24.452310000000001</v>
      </c>
      <c r="D16" s="9">
        <v>22.00102</v>
      </c>
      <c r="E16" s="9">
        <v>36.089410000000001</v>
      </c>
      <c r="G16" s="28"/>
      <c r="H16" s="9"/>
    </row>
    <row r="17" spans="2:8" x14ac:dyDescent="0.25">
      <c r="B17" s="1" t="s">
        <v>13</v>
      </c>
      <c r="C17" s="29">
        <v>14.985380000000001</v>
      </c>
      <c r="D17" s="9">
        <v>12.8108</v>
      </c>
      <c r="E17" s="9">
        <v>24.065799999999999</v>
      </c>
      <c r="G17" s="28"/>
      <c r="H17" s="9"/>
    </row>
    <row r="18" spans="2:8" x14ac:dyDescent="0.25">
      <c r="B18" s="1" t="s">
        <v>23</v>
      </c>
      <c r="C18" s="29">
        <v>17.397460000000002</v>
      </c>
      <c r="D18" s="9">
        <v>15.522019999999999</v>
      </c>
      <c r="E18" s="9">
        <v>27.473859999999998</v>
      </c>
      <c r="G18" s="28"/>
      <c r="H18" s="9"/>
    </row>
    <row r="19" spans="2:8" x14ac:dyDescent="0.25">
      <c r="B19" s="1" t="s">
        <v>14</v>
      </c>
      <c r="C19" s="29">
        <v>16.68646</v>
      </c>
      <c r="D19" s="9">
        <v>14.85253</v>
      </c>
      <c r="E19" s="9">
        <v>25.395240000000001</v>
      </c>
      <c r="G19" s="28"/>
      <c r="H19" s="9"/>
    </row>
    <row r="20" spans="2:8" x14ac:dyDescent="0.25">
      <c r="B20" s="1" t="s">
        <v>15</v>
      </c>
      <c r="C20" s="29">
        <v>13.727039999999999</v>
      </c>
      <c r="D20" s="9">
        <v>12.693519999999999</v>
      </c>
      <c r="E20" s="9">
        <v>20.348379999999999</v>
      </c>
      <c r="G20" s="28"/>
      <c r="H20" s="9"/>
    </row>
    <row r="21" spans="2:8" x14ac:dyDescent="0.25">
      <c r="B21" s="1" t="s">
        <v>16</v>
      </c>
      <c r="C21" s="29">
        <v>9.5986600000000006</v>
      </c>
      <c r="D21" s="9">
        <v>10.38062</v>
      </c>
      <c r="E21" s="9">
        <v>18.068739999999998</v>
      </c>
      <c r="G21" s="28"/>
      <c r="H21" s="9"/>
    </row>
    <row r="22" spans="2:8" x14ac:dyDescent="0.25">
      <c r="B22" s="1" t="s">
        <v>17</v>
      </c>
      <c r="C22" s="29">
        <v>5.2200700000000007</v>
      </c>
      <c r="D22" s="9">
        <v>5.8016300000000003</v>
      </c>
      <c r="E22" s="9">
        <v>11.311590000000001</v>
      </c>
      <c r="G22" s="28"/>
      <c r="H22" s="9"/>
    </row>
    <row r="23" spans="2:8" x14ac:dyDescent="0.25">
      <c r="B23" s="1" t="s">
        <v>18</v>
      </c>
      <c r="C23" s="29">
        <v>9.5160199999999993</v>
      </c>
      <c r="D23" s="9">
        <v>10.801959999999999</v>
      </c>
      <c r="E23" s="9">
        <v>18.837350000000001</v>
      </c>
      <c r="G23" s="28"/>
      <c r="H23" s="9"/>
    </row>
    <row r="24" spans="2:8" x14ac:dyDescent="0.25">
      <c r="B24" s="1" t="s">
        <v>19</v>
      </c>
      <c r="C24" s="29">
        <v>13.243779999999999</v>
      </c>
      <c r="D24" s="9">
        <v>12.77402</v>
      </c>
      <c r="E24" s="9">
        <v>23.827819999999999</v>
      </c>
      <c r="G24" s="28"/>
      <c r="H24" s="9"/>
    </row>
    <row r="25" spans="2:8" x14ac:dyDescent="0.25">
      <c r="B25" s="1" t="s">
        <v>20</v>
      </c>
      <c r="C25" s="29">
        <v>12.924489999999999</v>
      </c>
      <c r="D25" s="9">
        <v>11.34028</v>
      </c>
      <c r="E25" s="9">
        <v>21.868220000000001</v>
      </c>
      <c r="G25" s="28"/>
      <c r="H25" s="9"/>
    </row>
    <row r="26" spans="2:8" x14ac:dyDescent="0.25">
      <c r="B26" s="1" t="s">
        <v>21</v>
      </c>
      <c r="C26" s="29">
        <v>12.227739999999999</v>
      </c>
      <c r="D26" s="9">
        <v>13.703440000000001</v>
      </c>
      <c r="E26" s="9">
        <v>23.63862</v>
      </c>
      <c r="G26" s="28"/>
      <c r="H26" s="9"/>
    </row>
    <row r="27" spans="2:8" x14ac:dyDescent="0.25">
      <c r="B27" s="1" t="s">
        <v>22</v>
      </c>
      <c r="C27" s="29">
        <v>19.09723</v>
      </c>
      <c r="D27" s="9">
        <v>15.90784</v>
      </c>
      <c r="E27" s="9">
        <v>27.991389999999999</v>
      </c>
      <c r="G27" s="26"/>
      <c r="H27" s="9"/>
    </row>
  </sheetData>
  <sortState ref="G5:H26">
    <sortCondition ref="H5:H26"/>
  </sortState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6"/>
  <sheetViews>
    <sheetView tabSelected="1" topLeftCell="A36" workbookViewId="0">
      <selection activeCell="E26" sqref="B3:E26"/>
    </sheetView>
  </sheetViews>
  <sheetFormatPr defaultRowHeight="15" x14ac:dyDescent="0.25"/>
  <cols>
    <col min="2" max="2" width="18.42578125" customWidth="1"/>
    <col min="3" max="3" width="12.5703125" bestFit="1" customWidth="1"/>
    <col min="4" max="4" width="11.140625" customWidth="1"/>
    <col min="5" max="5" width="12.140625" customWidth="1"/>
  </cols>
  <sheetData>
    <row r="3" spans="2:5" ht="90" x14ac:dyDescent="0.25">
      <c r="C3" s="19" t="s">
        <v>57</v>
      </c>
      <c r="D3" s="19" t="s">
        <v>58</v>
      </c>
      <c r="E3" s="19" t="s">
        <v>59</v>
      </c>
    </row>
    <row r="4" spans="2:5" x14ac:dyDescent="0.25">
      <c r="B4" s="1" t="s">
        <v>17</v>
      </c>
      <c r="C4" s="9">
        <v>24.8017</v>
      </c>
      <c r="D4" s="9">
        <v>31.485440000000001</v>
      </c>
      <c r="E4" s="9">
        <v>17.39498</v>
      </c>
    </row>
    <row r="5" spans="2:5" x14ac:dyDescent="0.25">
      <c r="B5" s="1" t="s">
        <v>16</v>
      </c>
      <c r="C5" s="9">
        <v>33.099890000000002</v>
      </c>
      <c r="D5" s="9">
        <v>32.835169999999998</v>
      </c>
      <c r="E5" s="9">
        <v>17.519779999999997</v>
      </c>
    </row>
    <row r="6" spans="2:5" x14ac:dyDescent="0.25">
      <c r="B6" s="1" t="s">
        <v>19</v>
      </c>
      <c r="C6" s="9">
        <v>44.720849999999999</v>
      </c>
      <c r="D6" s="9">
        <v>35.58672</v>
      </c>
      <c r="E6" s="9">
        <v>19.295680000000001</v>
      </c>
    </row>
    <row r="7" spans="2:5" x14ac:dyDescent="0.25">
      <c r="B7" s="1" t="s">
        <v>20</v>
      </c>
      <c r="C7" s="9">
        <v>42.956490000000002</v>
      </c>
      <c r="D7" s="9">
        <v>37.668219999999998</v>
      </c>
      <c r="E7" s="9">
        <v>22.78135</v>
      </c>
    </row>
    <row r="8" spans="2:5" x14ac:dyDescent="0.25">
      <c r="B8" s="1" t="s">
        <v>18</v>
      </c>
      <c r="C8" s="9">
        <v>32.485639999999997</v>
      </c>
      <c r="D8" s="9">
        <v>38.343380000000003</v>
      </c>
      <c r="E8" s="9">
        <v>24.372450000000001</v>
      </c>
    </row>
    <row r="9" spans="2:5" x14ac:dyDescent="0.25">
      <c r="B9" s="1" t="s">
        <v>15</v>
      </c>
      <c r="C9" s="9">
        <v>33.958539999999999</v>
      </c>
      <c r="D9" s="9">
        <v>38.244289999999999</v>
      </c>
      <c r="E9" s="9">
        <v>24.460090000000001</v>
      </c>
    </row>
    <row r="10" spans="2:5" x14ac:dyDescent="0.25">
      <c r="B10" s="1" t="s">
        <v>23</v>
      </c>
      <c r="C10" s="9">
        <v>42.755389999999998</v>
      </c>
      <c r="D10" s="9">
        <v>40.346769999999999</v>
      </c>
      <c r="E10" s="9">
        <v>26.064700000000002</v>
      </c>
    </row>
    <row r="11" spans="2:5" x14ac:dyDescent="0.25">
      <c r="B11" s="1" t="s">
        <v>13</v>
      </c>
      <c r="C11" s="9">
        <v>38.955220000000004</v>
      </c>
      <c r="D11" s="9">
        <v>40.593049999999998</v>
      </c>
      <c r="E11" s="9">
        <v>27.874880000000001</v>
      </c>
    </row>
    <row r="12" spans="2:5" x14ac:dyDescent="0.25">
      <c r="B12" s="1" t="s">
        <v>21</v>
      </c>
      <c r="C12" s="9">
        <v>33.569479999999999</v>
      </c>
      <c r="D12" s="9">
        <v>40.696820000000002</v>
      </c>
      <c r="E12" s="9">
        <v>30.070740000000001</v>
      </c>
    </row>
    <row r="13" spans="2:5" x14ac:dyDescent="0.25">
      <c r="B13" s="1" t="s">
        <v>2</v>
      </c>
      <c r="C13" s="9">
        <v>60.332110000000007</v>
      </c>
      <c r="D13" s="9">
        <v>44.170610000000003</v>
      </c>
      <c r="E13" s="9">
        <v>30.89809</v>
      </c>
    </row>
    <row r="14" spans="2:5" x14ac:dyDescent="0.25">
      <c r="B14" s="1" t="s">
        <v>22</v>
      </c>
      <c r="C14" s="9">
        <v>40.439439999999998</v>
      </c>
      <c r="D14" s="9">
        <v>43.158769999999997</v>
      </c>
      <c r="E14" s="9">
        <v>31.067339999999998</v>
      </c>
    </row>
    <row r="15" spans="2:5" x14ac:dyDescent="0.25">
      <c r="B15" s="1" t="s">
        <v>14</v>
      </c>
      <c r="C15" s="9">
        <v>34.985709999999997</v>
      </c>
      <c r="D15" s="9">
        <v>46.123939999999997</v>
      </c>
      <c r="E15" s="9">
        <v>33.453889999999994</v>
      </c>
    </row>
    <row r="16" spans="2:5" x14ac:dyDescent="0.25">
      <c r="B16" s="1" t="s">
        <v>8</v>
      </c>
      <c r="C16" s="9">
        <v>48.676580000000001</v>
      </c>
      <c r="D16" s="9">
        <v>47.100990000000003</v>
      </c>
      <c r="E16" s="9">
        <v>36.10087</v>
      </c>
    </row>
    <row r="17" spans="2:5" x14ac:dyDescent="0.25">
      <c r="B17" s="1" t="s">
        <v>5</v>
      </c>
      <c r="C17" s="9">
        <v>54.853560000000002</v>
      </c>
      <c r="D17" s="9">
        <v>46.203189999999999</v>
      </c>
      <c r="E17" s="9">
        <v>36.357750000000003</v>
      </c>
    </row>
    <row r="18" spans="2:5" x14ac:dyDescent="0.25">
      <c r="B18" s="1" t="s">
        <v>6</v>
      </c>
      <c r="C18" s="9">
        <v>52.994110000000006</v>
      </c>
      <c r="D18" s="9">
        <v>47.31765</v>
      </c>
      <c r="E18" s="9">
        <v>37.802590000000002</v>
      </c>
    </row>
    <row r="19" spans="2:5" x14ac:dyDescent="0.25">
      <c r="B19" s="1" t="s">
        <v>1</v>
      </c>
      <c r="C19" s="9">
        <v>58.498609999999992</v>
      </c>
      <c r="D19" s="9">
        <v>47.89188</v>
      </c>
      <c r="E19" s="9">
        <v>38.123400000000004</v>
      </c>
    </row>
    <row r="20" spans="2:5" x14ac:dyDescent="0.25">
      <c r="B20" s="1" t="s">
        <v>10</v>
      </c>
      <c r="C20" s="9">
        <v>57.582580000000007</v>
      </c>
      <c r="D20" s="9">
        <v>48.456299999999999</v>
      </c>
      <c r="E20" s="9">
        <v>39.435160000000003</v>
      </c>
    </row>
    <row r="21" spans="2:5" x14ac:dyDescent="0.25">
      <c r="B21" s="1" t="s">
        <v>9</v>
      </c>
      <c r="C21" s="9">
        <v>50.087340000000005</v>
      </c>
      <c r="D21" s="9">
        <v>49.373150000000003</v>
      </c>
      <c r="E21" s="9">
        <v>39.65334</v>
      </c>
    </row>
    <row r="22" spans="2:5" x14ac:dyDescent="0.25">
      <c r="B22" s="1" t="s">
        <v>7</v>
      </c>
      <c r="C22" s="9">
        <v>50.219259999999998</v>
      </c>
      <c r="D22" s="9">
        <v>48.225960000000001</v>
      </c>
      <c r="E22" s="9">
        <v>40.548719999999996</v>
      </c>
    </row>
    <row r="23" spans="2:5" x14ac:dyDescent="0.25">
      <c r="B23" s="1" t="s">
        <v>12</v>
      </c>
      <c r="C23" s="9">
        <v>48.240589999999997</v>
      </c>
      <c r="D23" s="9">
        <v>50.71208</v>
      </c>
      <c r="E23" s="9">
        <v>40.665030000000002</v>
      </c>
    </row>
    <row r="24" spans="2:5" x14ac:dyDescent="0.25">
      <c r="B24" s="1" t="s">
        <v>4</v>
      </c>
      <c r="C24" s="9">
        <v>63.355550000000008</v>
      </c>
      <c r="D24" s="9">
        <v>49.389490000000002</v>
      </c>
      <c r="E24" s="9">
        <v>41.62959</v>
      </c>
    </row>
    <row r="25" spans="2:5" x14ac:dyDescent="0.25">
      <c r="B25" s="1" t="s">
        <v>11</v>
      </c>
      <c r="C25" s="9">
        <v>49.340850000000003</v>
      </c>
      <c r="D25" s="9">
        <v>51.895539999999997</v>
      </c>
      <c r="E25" s="9">
        <v>42.492999999999995</v>
      </c>
    </row>
    <row r="26" spans="2:5" x14ac:dyDescent="0.25">
      <c r="B26" s="1" t="s">
        <v>3</v>
      </c>
      <c r="C26" s="9">
        <v>71.460430000000002</v>
      </c>
      <c r="D26" s="9">
        <v>50.132829999999998</v>
      </c>
      <c r="E26" s="9">
        <v>43.342449999999999</v>
      </c>
    </row>
  </sheetData>
  <sortState ref="B4:E26">
    <sortCondition ref="E4:E26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Gini</vt:lpstr>
      <vt:lpstr>Renda_Média</vt:lpstr>
      <vt:lpstr>Renda_Média_Decis</vt:lpstr>
      <vt:lpstr>Renda_Média_Estrato</vt:lpstr>
      <vt:lpstr>Pobreza</vt:lpstr>
      <vt:lpstr>Auxílio_Emergencial</vt:lpstr>
    </vt:vector>
  </TitlesOfParts>
  <Company>PUCRS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MDT</cp:lastModifiedBy>
  <dcterms:created xsi:type="dcterms:W3CDTF">2020-11-11T22:40:15Z</dcterms:created>
  <dcterms:modified xsi:type="dcterms:W3CDTF">2020-11-19T14:22:43Z</dcterms:modified>
</cp:coreProperties>
</file>